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drawings/drawing4.xml" ContentType="application/vnd.openxmlformats-officedocument.drawing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drawings/drawing5.xml" ContentType="application/vnd.openxmlformats-officedocument.drawing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ink/ink106.xml" ContentType="application/inkml+xml"/>
  <Override PartName="/xl/ink/ink107.xml" ContentType="application/inkml+xml"/>
  <Override PartName="/xl/ink/ink108.xml" ContentType="application/inkml+xml"/>
  <Override PartName="/xl/ink/ink109.xml" ContentType="application/inkml+xml"/>
  <Override PartName="/xl/ink/ink110.xml" ContentType="application/inkml+xml"/>
  <Override PartName="/xl/ink/ink111.xml" ContentType="application/inkml+xml"/>
  <Override PartName="/xl/ink/ink112.xml" ContentType="application/inkml+xml"/>
  <Override PartName="/xl/ink/ink113.xml" ContentType="application/inkml+xml"/>
  <Override PartName="/xl/ink/ink114.xml" ContentType="application/inkml+xml"/>
  <Override PartName="/xl/ink/ink115.xml" ContentType="application/inkml+xml"/>
  <Override PartName="/xl/drawings/drawing6.xml" ContentType="application/vnd.openxmlformats-officedocument.drawing+xml"/>
  <Override PartName="/xl/ink/ink116.xml" ContentType="application/inkml+xml"/>
  <Override PartName="/xl/ink/ink117.xml" ContentType="application/inkml+xml"/>
  <Override PartName="/xl/ink/ink118.xml" ContentType="application/inkml+xml"/>
  <Override PartName="/xl/ink/ink119.xml" ContentType="application/inkml+xml"/>
  <Override PartName="/xl/ink/ink120.xml" ContentType="application/inkml+xml"/>
  <Override PartName="/xl/ink/ink121.xml" ContentType="application/inkml+xml"/>
  <Override PartName="/xl/ink/ink122.xml" ContentType="application/inkml+xml"/>
  <Override PartName="/xl/ink/ink123.xml" ContentType="application/inkml+xml"/>
  <Override PartName="/xl/ink/ink124.xml" ContentType="application/inkml+xml"/>
  <Override PartName="/xl/ink/ink125.xml" ContentType="application/inkml+xml"/>
  <Override PartName="/xl/ink/ink126.xml" ContentType="application/inkml+xml"/>
  <Override PartName="/xl/ink/ink127.xml" ContentType="application/inkml+xml"/>
  <Override PartName="/xl/ink/ink128.xml" ContentType="application/inkml+xml"/>
  <Override PartName="/xl/ink/ink129.xml" ContentType="application/inkml+xml"/>
  <Override PartName="/xl/ink/ink130.xml" ContentType="application/inkml+xml"/>
  <Override PartName="/xl/ink/ink131.xml" ContentType="application/inkml+xml"/>
  <Override PartName="/xl/ink/ink132.xml" ContentType="application/inkml+xml"/>
  <Override PartName="/xl/ink/ink133.xml" ContentType="application/inkml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Google 雲端硬碟\煜然顧問\"/>
    </mc:Choice>
  </mc:AlternateContent>
  <xr:revisionPtr revIDLastSave="0" documentId="13_ncr:1_{CEA0ABD9-3F86-42F9-8B04-60BA0E918BA0}" xr6:coauthVersionLast="47" xr6:coauthVersionMax="47" xr10:uidLastSave="{00000000-0000-0000-0000-000000000000}"/>
  <bookViews>
    <workbookView xWindow="19090" yWindow="-110" windowWidth="19420" windowHeight="10560" firstSheet="3" activeTab="6" xr2:uid="{00000000-000D-0000-FFFF-FFFF00000000}"/>
  </bookViews>
  <sheets>
    <sheet name="1.1-基本資料與量測資料" sheetId="15" r:id="rId1"/>
    <sheet name="1.2-系統量測數據計算" sheetId="16" r:id="rId2"/>
    <sheet name="2-現況修正回溫差5℃" sheetId="17" r:id="rId3"/>
    <sheet name="3-修回溫差5℃+功率100%" sheetId="18" r:id="rId4"/>
    <sheet name="4-更新冰機+泵浦+舊管路" sheetId="19" r:id="rId5"/>
    <sheet name="5-全新系統" sheetId="20" r:id="rId6"/>
    <sheet name="6-IPLV-全新系統" sheetId="13" r:id="rId7"/>
    <sheet name="冰水阻抗曲線圖" sheetId="10" r:id="rId8"/>
    <sheet name="冷卻水阻抗曲線圖" sheetId="12" r:id="rId9"/>
    <sheet name="冰機測試報告" sheetId="21" r:id="rId10"/>
    <sheet name="冰水泵耗電比測試報告" sheetId="22" r:id="rId11"/>
    <sheet name="冷卻水泵耗電比測試報告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" i="13" l="1"/>
  <c r="V5" i="13"/>
  <c r="U5" i="13"/>
  <c r="T5" i="13"/>
  <c r="D18" i="18"/>
  <c r="D14" i="18"/>
  <c r="D15" i="18"/>
  <c r="J17" i="17"/>
  <c r="E16" i="17"/>
  <c r="F14" i="17"/>
  <c r="J12" i="16"/>
  <c r="J14" i="16"/>
  <c r="H12" i="16"/>
  <c r="G12" i="16"/>
  <c r="F12" i="16"/>
  <c r="E12" i="16"/>
  <c r="C35" i="15"/>
  <c r="C2" i="12"/>
  <c r="C3" i="10"/>
  <c r="C2" i="10"/>
  <c r="E62" i="15"/>
  <c r="E35" i="15"/>
  <c r="E33" i="15"/>
  <c r="E32" i="15"/>
  <c r="E59" i="15"/>
  <c r="E60" i="15" s="1"/>
  <c r="E71" i="15" l="1"/>
  <c r="C71" i="15"/>
  <c r="G27" i="20"/>
  <c r="F27" i="20"/>
  <c r="E27" i="20"/>
  <c r="E70" i="15"/>
  <c r="C70" i="15"/>
  <c r="D9" i="21"/>
  <c r="E9" i="21"/>
  <c r="F9" i="21"/>
  <c r="C9" i="21"/>
  <c r="D54" i="13"/>
  <c r="N53" i="13"/>
  <c r="G9" i="23"/>
  <c r="B9" i="23"/>
  <c r="C9" i="23"/>
  <c r="D9" i="23" s="1"/>
  <c r="E9" i="23" s="1"/>
  <c r="E53" i="13"/>
  <c r="G9" i="22"/>
  <c r="B9" i="22"/>
  <c r="C9" i="22"/>
  <c r="D9" i="22" s="1"/>
  <c r="E9" i="22" s="1"/>
  <c r="L51" i="13"/>
  <c r="J51" i="13"/>
  <c r="H51" i="13"/>
  <c r="F51" i="13"/>
  <c r="L48" i="13"/>
  <c r="J48" i="13"/>
  <c r="H48" i="13"/>
  <c r="F48" i="13"/>
  <c r="D43" i="13"/>
  <c r="D32" i="13"/>
  <c r="N42" i="13"/>
  <c r="E42" i="13"/>
  <c r="J40" i="13"/>
  <c r="H40" i="13"/>
  <c r="L37" i="13"/>
  <c r="J37" i="13"/>
  <c r="F40" i="13"/>
  <c r="E31" i="13"/>
  <c r="C25" i="13"/>
  <c r="O20" i="13"/>
  <c r="N20" i="13"/>
  <c r="E20" i="13"/>
  <c r="O11" i="13"/>
  <c r="O31" i="13" s="1"/>
  <c r="G22" i="20"/>
  <c r="G20" i="20"/>
  <c r="N14" i="13"/>
  <c r="E14" i="13"/>
  <c r="D19" i="13"/>
  <c r="N19" i="13"/>
  <c r="D18" i="13"/>
  <c r="N18" i="13"/>
  <c r="N17" i="13"/>
  <c r="E12" i="13"/>
  <c r="D37" i="13" s="1"/>
  <c r="D38" i="13" s="1"/>
  <c r="D12" i="13"/>
  <c r="D17" i="13"/>
  <c r="N10" i="13"/>
  <c r="D10" i="13"/>
  <c r="O16" i="13"/>
  <c r="N16" i="13"/>
  <c r="D16" i="13"/>
  <c r="N15" i="13"/>
  <c r="D15" i="13"/>
  <c r="D17" i="21"/>
  <c r="E17" i="21"/>
  <c r="F17" i="21"/>
  <c r="C17" i="21"/>
  <c r="D13" i="21"/>
  <c r="E13" i="21"/>
  <c r="F13" i="21"/>
  <c r="C13" i="21"/>
  <c r="D7" i="21"/>
  <c r="E7" i="21"/>
  <c r="F7" i="21"/>
  <c r="F4" i="23"/>
  <c r="C4" i="23"/>
  <c r="C6" i="23" s="1"/>
  <c r="B4" i="23"/>
  <c r="B5" i="23" s="1"/>
  <c r="E2" i="23"/>
  <c r="B2" i="23"/>
  <c r="C4" i="22"/>
  <c r="C10" i="22" s="1"/>
  <c r="B4" i="22"/>
  <c r="B6" i="22" s="1"/>
  <c r="E2" i="22"/>
  <c r="B2" i="22"/>
  <c r="C4" i="12"/>
  <c r="C3" i="20"/>
  <c r="F15" i="19"/>
  <c r="F14" i="19"/>
  <c r="D15" i="19"/>
  <c r="D14" i="19"/>
  <c r="C4" i="10"/>
  <c r="C72" i="15" l="1"/>
  <c r="O53" i="13"/>
  <c r="D48" i="13"/>
  <c r="D55" i="13" s="1"/>
  <c r="B10" i="23"/>
  <c r="B6" i="23"/>
  <c r="B7" i="23"/>
  <c r="C10" i="23"/>
  <c r="C8" i="23"/>
  <c r="B8" i="23"/>
  <c r="D4" i="23"/>
  <c r="E4" i="23" s="1"/>
  <c r="G4" i="23" s="1"/>
  <c r="C7" i="23"/>
  <c r="D7" i="23" s="1"/>
  <c r="E7" i="23" s="1"/>
  <c r="G7" i="23" s="1"/>
  <c r="C5" i="23"/>
  <c r="B5" i="22"/>
  <c r="D10" i="22"/>
  <c r="C5" i="22"/>
  <c r="D5" i="22" s="1"/>
  <c r="E5" i="22" s="1"/>
  <c r="G5" i="22" s="1"/>
  <c r="C6" i="22"/>
  <c r="B10" i="22"/>
  <c r="B8" i="22"/>
  <c r="D8" i="22"/>
  <c r="E8" i="22" s="1"/>
  <c r="G8" i="22" s="1"/>
  <c r="C8" i="22"/>
  <c r="C7" i="22"/>
  <c r="B7" i="22"/>
  <c r="D7" i="22"/>
  <c r="E7" i="22" s="1"/>
  <c r="G7" i="22" s="1"/>
  <c r="D4" i="22"/>
  <c r="E4" i="22" s="1"/>
  <c r="G4" i="22" s="1"/>
  <c r="D6" i="22"/>
  <c r="D40" i="13"/>
  <c r="O42" i="13"/>
  <c r="D5" i="23"/>
  <c r="E5" i="23" s="1"/>
  <c r="G5" i="23" s="1"/>
  <c r="D44" i="13"/>
  <c r="L40" i="13"/>
  <c r="F37" i="13"/>
  <c r="H37" i="13"/>
  <c r="N21" i="13"/>
  <c r="O21" i="13"/>
  <c r="N23" i="13"/>
  <c r="D10" i="23"/>
  <c r="E10" i="23" s="1"/>
  <c r="G10" i="23" s="1"/>
  <c r="D6" i="23"/>
  <c r="E6" i="23" s="1"/>
  <c r="G6" i="23" s="1"/>
  <c r="D8" i="23"/>
  <c r="E8" i="23" s="1"/>
  <c r="G8" i="23" s="1"/>
  <c r="E23" i="13"/>
  <c r="D13" i="13"/>
  <c r="E22" i="13"/>
  <c r="E21" i="13"/>
  <c r="D20" i="13"/>
  <c r="D21" i="13" s="1"/>
  <c r="D26" i="13"/>
  <c r="F23" i="20"/>
  <c r="C7" i="21"/>
  <c r="C4" i="20"/>
  <c r="F6" i="20"/>
  <c r="F7" i="20" s="1"/>
  <c r="F15" i="20" s="1"/>
  <c r="D6" i="20"/>
  <c r="D12" i="20" s="1"/>
  <c r="C24" i="19"/>
  <c r="F9" i="19"/>
  <c r="F11" i="19" s="1"/>
  <c r="E9" i="19"/>
  <c r="G17" i="16"/>
  <c r="F3" i="19" s="1"/>
  <c r="C5" i="12" s="1"/>
  <c r="F6" i="18"/>
  <c r="N9" i="13" s="1"/>
  <c r="D6" i="18"/>
  <c r="D3" i="18"/>
  <c r="C3" i="18"/>
  <c r="C13" i="18" s="1"/>
  <c r="D20" i="18" s="1"/>
  <c r="F12" i="17"/>
  <c r="D12" i="17"/>
  <c r="F6" i="17"/>
  <c r="D6" i="17"/>
  <c r="D3" i="17"/>
  <c r="C3" i="17"/>
  <c r="E17" i="16"/>
  <c r="D3" i="19" s="1"/>
  <c r="G6" i="16"/>
  <c r="E6" i="16"/>
  <c r="C1" i="10" s="1"/>
  <c r="D49" i="13" l="1"/>
  <c r="N49" i="13"/>
  <c r="N50" i="13" s="1"/>
  <c r="H15" i="16"/>
  <c r="G8" i="17" s="1"/>
  <c r="C1" i="12"/>
  <c r="E6" i="22"/>
  <c r="G6" i="22" s="1"/>
  <c r="N38" i="13"/>
  <c r="N40" i="13" s="1"/>
  <c r="E10" i="22"/>
  <c r="G10" i="22" s="1"/>
  <c r="N27" i="13"/>
  <c r="D27" i="13"/>
  <c r="C20" i="20"/>
  <c r="D11" i="20"/>
  <c r="F11" i="20"/>
  <c r="F13" i="20"/>
  <c r="F8" i="20"/>
  <c r="F12" i="20"/>
  <c r="D7" i="20"/>
  <c r="D8" i="20"/>
  <c r="E10" i="19"/>
  <c r="E11" i="19"/>
  <c r="F10" i="19"/>
  <c r="C25" i="19"/>
  <c r="O54" i="13" l="1"/>
  <c r="O55" i="13" s="1"/>
  <c r="D51" i="13"/>
  <c r="D52" i="13" s="1"/>
  <c r="E54" i="13" s="1"/>
  <c r="E55" i="13" s="1"/>
  <c r="D50" i="13"/>
  <c r="N51" i="13"/>
  <c r="N52" i="13" s="1"/>
  <c r="N54" i="13" s="1"/>
  <c r="G11" i="18"/>
  <c r="G5" i="19"/>
  <c r="G24" i="19" s="1"/>
  <c r="N41" i="13"/>
  <c r="N43" i="13" s="1"/>
  <c r="N44" i="13" s="1"/>
  <c r="N39" i="13"/>
  <c r="O43" i="13"/>
  <c r="O44" i="13" s="1"/>
  <c r="D41" i="13"/>
  <c r="E43" i="13" s="1"/>
  <c r="E44" i="13" s="1"/>
  <c r="D39" i="13"/>
  <c r="N28" i="13"/>
  <c r="O32" i="13"/>
  <c r="D29" i="13"/>
  <c r="D28" i="13"/>
  <c r="O14" i="13"/>
  <c r="G23" i="20"/>
  <c r="F24" i="20"/>
  <c r="G21" i="20"/>
  <c r="D21" i="20"/>
  <c r="D15" i="20"/>
  <c r="D17" i="20" s="1"/>
  <c r="D13" i="20"/>
  <c r="D24" i="20" s="1"/>
  <c r="F17" i="20"/>
  <c r="D5" i="16"/>
  <c r="E16" i="15"/>
  <c r="C16" i="15"/>
  <c r="D4" i="16" s="1"/>
  <c r="F5" i="16"/>
  <c r="E3" i="16"/>
  <c r="D3" i="16"/>
  <c r="C62" i="15"/>
  <c r="G7" i="16" s="1"/>
  <c r="G11" i="16" s="1"/>
  <c r="G15" i="16" s="1"/>
  <c r="F8" i="17" s="1"/>
  <c r="C20" i="15"/>
  <c r="E8" i="16" s="1"/>
  <c r="C6" i="10" s="1"/>
  <c r="E20" i="15"/>
  <c r="G8" i="16" s="1"/>
  <c r="C7" i="12" s="1"/>
  <c r="E7" i="16"/>
  <c r="X4" i="13"/>
  <c r="G25" i="19" l="1"/>
  <c r="G26" i="19"/>
  <c r="N55" i="13"/>
  <c r="N56" i="13"/>
  <c r="E56" i="13"/>
  <c r="C16" i="17"/>
  <c r="I5" i="16"/>
  <c r="E45" i="13"/>
  <c r="N45" i="13"/>
  <c r="D18" i="20"/>
  <c r="E20" i="20" s="1"/>
  <c r="D23" i="20" s="1"/>
  <c r="F18" i="20"/>
  <c r="F20" i="20" s="1"/>
  <c r="D14" i="16"/>
  <c r="G18" i="16"/>
  <c r="G9" i="16"/>
  <c r="F11" i="17"/>
  <c r="E9" i="16"/>
  <c r="D9" i="17" s="1"/>
  <c r="D11" i="17"/>
  <c r="D4" i="18"/>
  <c r="D5" i="17"/>
  <c r="G4" i="16"/>
  <c r="F4" i="18"/>
  <c r="F5" i="17"/>
  <c r="E18" i="16"/>
  <c r="F11" i="16"/>
  <c r="F15" i="16" s="1"/>
  <c r="E8" i="17" s="1"/>
  <c r="E11" i="18" s="1"/>
  <c r="F11" i="18"/>
  <c r="L4" i="13"/>
  <c r="J4" i="13"/>
  <c r="H4" i="13"/>
  <c r="F4" i="13"/>
  <c r="M40" i="13" l="1"/>
  <c r="L41" i="13" s="1"/>
  <c r="M51" i="13"/>
  <c r="L52" i="13" s="1"/>
  <c r="G40" i="13"/>
  <c r="F41" i="13" s="1"/>
  <c r="F43" i="13" s="1"/>
  <c r="G51" i="13"/>
  <c r="F52" i="13" s="1"/>
  <c r="I40" i="13"/>
  <c r="H41" i="13" s="1"/>
  <c r="H43" i="13" s="1"/>
  <c r="H44" i="13" s="1"/>
  <c r="I51" i="13"/>
  <c r="H52" i="13" s="1"/>
  <c r="K40" i="13"/>
  <c r="J41" i="13" s="1"/>
  <c r="J43" i="13" s="1"/>
  <c r="J44" i="13" s="1"/>
  <c r="K51" i="13"/>
  <c r="J52" i="13" s="1"/>
  <c r="F9" i="17"/>
  <c r="H9" i="16"/>
  <c r="L43" i="13"/>
  <c r="L44" i="13" s="1"/>
  <c r="L45" i="13"/>
  <c r="D7" i="17"/>
  <c r="D4" i="19"/>
  <c r="F7" i="17"/>
  <c r="F4" i="19"/>
  <c r="E22" i="20"/>
  <c r="H20" i="20"/>
  <c r="F21" i="20"/>
  <c r="F22" i="20"/>
  <c r="E21" i="20"/>
  <c r="D7" i="18"/>
  <c r="G10" i="16"/>
  <c r="F10" i="17" s="1"/>
  <c r="C4" i="17"/>
  <c r="C5" i="18" s="1"/>
  <c r="F7" i="18"/>
  <c r="D13" i="17"/>
  <c r="F16" i="16"/>
  <c r="F13" i="16"/>
  <c r="F13" i="17"/>
  <c r="G16" i="16"/>
  <c r="G13" i="16"/>
  <c r="E10" i="16"/>
  <c r="H19" i="13"/>
  <c r="H26" i="13"/>
  <c r="L26" i="13"/>
  <c r="J26" i="13"/>
  <c r="H29" i="13"/>
  <c r="E14" i="16" l="1"/>
  <c r="D4" i="17" s="1"/>
  <c r="D5" i="18" s="1"/>
  <c r="H13" i="16"/>
  <c r="H10" i="16"/>
  <c r="H45" i="13"/>
  <c r="F45" i="13"/>
  <c r="F54" i="13"/>
  <c r="F56" i="13"/>
  <c r="H54" i="13"/>
  <c r="H55" i="13" s="1"/>
  <c r="H56" i="13"/>
  <c r="J45" i="13"/>
  <c r="L54" i="13"/>
  <c r="L55" i="13" s="1"/>
  <c r="L56" i="13"/>
  <c r="J54" i="13"/>
  <c r="J55" i="13" s="1"/>
  <c r="J56" i="13"/>
  <c r="F9" i="18"/>
  <c r="F12" i="19"/>
  <c r="F16" i="19" s="1"/>
  <c r="C6" i="12"/>
  <c r="E12" i="19"/>
  <c r="E16" i="19" s="1"/>
  <c r="C5" i="10"/>
  <c r="G16" i="17"/>
  <c r="G18" i="17" s="1"/>
  <c r="F44" i="13"/>
  <c r="P44" i="13" s="1"/>
  <c r="P43" i="13"/>
  <c r="H21" i="20"/>
  <c r="D10" i="17"/>
  <c r="D17" i="17" s="1"/>
  <c r="D10" i="18"/>
  <c r="F8" i="18"/>
  <c r="F15" i="17"/>
  <c r="D8" i="18"/>
  <c r="D14" i="17"/>
  <c r="H22" i="13"/>
  <c r="I29" i="13"/>
  <c r="H30" i="13" s="1"/>
  <c r="L29" i="13"/>
  <c r="L19" i="13"/>
  <c r="J19" i="13"/>
  <c r="J29" i="13"/>
  <c r="E18" i="19" l="1"/>
  <c r="E20" i="19" s="1"/>
  <c r="E23" i="19" s="1"/>
  <c r="E24" i="19" s="1"/>
  <c r="E26" i="19" s="1"/>
  <c r="P55" i="13"/>
  <c r="F55" i="13"/>
  <c r="P54" i="13"/>
  <c r="E15" i="17"/>
  <c r="E18" i="17" s="1"/>
  <c r="F18" i="19"/>
  <c r="F20" i="19" s="1"/>
  <c r="F23" i="19" s="1"/>
  <c r="F24" i="19" s="1"/>
  <c r="I12" i="16"/>
  <c r="G17" i="17"/>
  <c r="F16" i="17"/>
  <c r="F18" i="17" s="1"/>
  <c r="D9" i="18"/>
  <c r="H32" i="13"/>
  <c r="L22" i="13"/>
  <c r="M29" i="13"/>
  <c r="L30" i="13" s="1"/>
  <c r="H34" i="13"/>
  <c r="J22" i="13"/>
  <c r="K29" i="13"/>
  <c r="J30" i="13" s="1"/>
  <c r="E21" i="19" l="1"/>
  <c r="E25" i="19"/>
  <c r="F25" i="19"/>
  <c r="F26" i="19"/>
  <c r="F21" i="19"/>
  <c r="F17" i="17"/>
  <c r="H25" i="19"/>
  <c r="H24" i="19"/>
  <c r="D21" i="18"/>
  <c r="H16" i="17"/>
  <c r="E17" i="17"/>
  <c r="F15" i="18"/>
  <c r="C3" i="12" s="1"/>
  <c r="L32" i="13"/>
  <c r="L34" i="13"/>
  <c r="J32" i="13"/>
  <c r="J34" i="13"/>
  <c r="F18" i="18" l="1"/>
  <c r="N29" i="13"/>
  <c r="N30" i="13" s="1"/>
  <c r="E16" i="18"/>
  <c r="H17" i="17"/>
  <c r="G20" i="18"/>
  <c r="F16" i="18"/>
  <c r="G22" i="18" l="1"/>
  <c r="N32" i="13"/>
  <c r="N34" i="13" s="1"/>
  <c r="D19" i="18"/>
  <c r="F17" i="18"/>
  <c r="G21" i="18"/>
  <c r="E17" i="18"/>
  <c r="F19" i="18"/>
  <c r="D30" i="13" l="1"/>
  <c r="O22" i="13"/>
  <c r="E20" i="18"/>
  <c r="E22" i="18" s="1"/>
  <c r="F20" i="18"/>
  <c r="F22" i="18" s="1"/>
  <c r="E32" i="13" l="1"/>
  <c r="E34" i="13" s="1"/>
  <c r="F21" i="18"/>
  <c r="N22" i="13"/>
  <c r="E21" i="18"/>
  <c r="H20" i="18"/>
  <c r="F26" i="13"/>
  <c r="C9" i="10"/>
  <c r="C9" i="12"/>
  <c r="C12" i="12" s="1"/>
  <c r="H21" i="18" l="1"/>
  <c r="F19" i="13"/>
  <c r="F22" i="13" s="1"/>
  <c r="F29" i="13"/>
  <c r="G29" i="13" s="1"/>
  <c r="F30" i="13" s="1"/>
  <c r="F32" i="13" s="1"/>
  <c r="C13" i="12"/>
  <c r="F34" i="13" l="1"/>
  <c r="C8" i="10"/>
  <c r="C10" i="12"/>
  <c r="L21" i="13"/>
  <c r="H21" i="13"/>
  <c r="J21" i="13"/>
  <c r="F21" i="13"/>
  <c r="A4" i="12"/>
  <c r="A4" i="10"/>
  <c r="D9" i="12" l="1"/>
  <c r="D10" i="12"/>
  <c r="H33" i="13"/>
  <c r="F33" i="13"/>
  <c r="J33" i="13"/>
  <c r="L33" i="13"/>
  <c r="D9" i="10"/>
  <c r="D8" i="10"/>
  <c r="D13" i="12"/>
  <c r="C11" i="10" l="1"/>
  <c r="D11" i="10" s="1"/>
  <c r="C11" i="12" l="1"/>
  <c r="D11" i="12" s="1"/>
  <c r="C14" i="12" l="1"/>
  <c r="D14" i="12" s="1"/>
  <c r="C17" i="12" l="1"/>
  <c r="D17" i="12" s="1"/>
  <c r="D12" i="12"/>
  <c r="A1" i="12"/>
  <c r="C19" i="12"/>
  <c r="D19" i="12" s="1"/>
  <c r="C15" i="12"/>
  <c r="D15" i="12" s="1"/>
  <c r="C16" i="12"/>
  <c r="D16" i="12" s="1"/>
  <c r="C18" i="12"/>
  <c r="D18" i="12" s="1"/>
  <c r="C10" i="10"/>
  <c r="D10" i="10" s="1"/>
  <c r="A1" i="10"/>
  <c r="C19" i="10" l="1"/>
  <c r="D19" i="10" s="1"/>
  <c r="C13" i="10"/>
  <c r="D13" i="10" s="1"/>
  <c r="C16" i="10"/>
  <c r="D16" i="10" s="1"/>
  <c r="C15" i="10"/>
  <c r="D15" i="10" s="1"/>
  <c r="C18" i="10"/>
  <c r="D18" i="10" s="1"/>
  <c r="C17" i="10"/>
  <c r="D17" i="10" s="1"/>
  <c r="C12" i="10"/>
  <c r="D12" i="10" s="1"/>
  <c r="C14" i="10"/>
  <c r="D14" i="10" s="1"/>
  <c r="O33" i="13"/>
  <c r="P20" i="13" l="1"/>
  <c r="P21" i="13" s="1"/>
  <c r="E33" i="13" l="1"/>
  <c r="N33" i="13" l="1"/>
  <c r="D33" i="13" l="1"/>
  <c r="P32" i="13"/>
  <c r="P33" i="13" s="1"/>
  <c r="X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SOHO-</author>
  </authors>
  <commentList>
    <comment ref="G9" authorId="0" shapeId="0" xr:uid="{8D638B16-47D7-4EAB-A23C-99D670029F1A}">
      <text>
        <r>
          <rPr>
            <b/>
            <sz val="9"/>
            <color indexed="81"/>
            <rFont val="Tahoma"/>
            <family val="2"/>
          </rPr>
          <t>killian: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算搬運效率用
冰機熱負載</t>
        </r>
        <r>
          <rPr>
            <sz val="9"/>
            <color indexed="81"/>
            <rFont val="Tahoma"/>
            <family val="2"/>
          </rPr>
          <t>kW+</t>
        </r>
        <r>
          <rPr>
            <sz val="9"/>
            <color indexed="81"/>
            <rFont val="細明體"/>
            <family val="3"/>
            <charset val="136"/>
          </rPr>
          <t>冰機耗電</t>
        </r>
        <r>
          <rPr>
            <sz val="9"/>
            <color indexed="81"/>
            <rFont val="Tahoma"/>
            <family val="2"/>
          </rPr>
          <t>kW+</t>
        </r>
        <r>
          <rPr>
            <sz val="9"/>
            <color indexed="81"/>
            <rFont val="細明體"/>
            <family val="3"/>
            <charset val="136"/>
          </rPr>
          <t>冷卻水泵耗電</t>
        </r>
        <r>
          <rPr>
            <sz val="9"/>
            <color indexed="81"/>
            <rFont val="Tahoma"/>
            <family val="2"/>
          </rPr>
          <t>kW</t>
        </r>
      </text>
    </comment>
  </commentList>
</comments>
</file>

<file path=xl/sharedStrings.xml><?xml version="1.0" encoding="utf-8"?>
<sst xmlns="http://schemas.openxmlformats.org/spreadsheetml/2006/main" count="812" uniqueCount="275">
  <si>
    <t>揚程 H</t>
  </si>
  <si>
    <t>Ashrae90.1(系統熱負載)</t>
  </si>
  <si>
    <t>Ashrae90.1(冷媒熱負載)</t>
  </si>
  <si>
    <t>耗電 kW</t>
    <phoneticPr fontId="3" type="noConversion"/>
  </si>
  <si>
    <t>耗電比</t>
    <phoneticPr fontId="3" type="noConversion"/>
  </si>
  <si>
    <t>系統能效 kW/RT</t>
    <phoneticPr fontId="3" type="noConversion"/>
  </si>
  <si>
    <t>量測值</t>
    <phoneticPr fontId="2" type="noConversion"/>
  </si>
  <si>
    <t>回推100%值</t>
    <phoneticPr fontId="2" type="noConversion"/>
  </si>
  <si>
    <t>量測值@5℃</t>
    <phoneticPr fontId="2" type="noConversion"/>
  </si>
  <si>
    <t>回推100% @5℃</t>
    <phoneticPr fontId="2" type="noConversion"/>
  </si>
  <si>
    <t>流功 kW</t>
    <phoneticPr fontId="2" type="noConversion"/>
  </si>
  <si>
    <t>Δt</t>
  </si>
  <si>
    <t>時間係數</t>
    <phoneticPr fontId="2" type="noConversion"/>
  </si>
  <si>
    <t xml:space="preserve">     </t>
    <phoneticPr fontId="2" type="noConversion"/>
  </si>
  <si>
    <t>狀態</t>
    <phoneticPr fontId="2" type="noConversion"/>
  </si>
  <si>
    <t>設備</t>
    <phoneticPr fontId="3" type="noConversion"/>
  </si>
  <si>
    <t>冰水機</t>
    <phoneticPr fontId="3" type="noConversion"/>
  </si>
  <si>
    <t>冷卻塔</t>
    <phoneticPr fontId="3" type="noConversion"/>
  </si>
  <si>
    <t>總耗電</t>
    <phoneticPr fontId="3" type="noConversion"/>
  </si>
  <si>
    <t>耗電 kW</t>
    <phoneticPr fontId="2" type="noConversion"/>
  </si>
  <si>
    <t>流量 Lpm</t>
    <phoneticPr fontId="2" type="noConversion"/>
  </si>
  <si>
    <t xml:space="preserve">       </t>
  </si>
  <si>
    <t>揚程 m</t>
    <phoneticPr fontId="2" type="noConversion"/>
  </si>
  <si>
    <t>熱負載 kW</t>
    <phoneticPr fontId="2" type="noConversion"/>
  </si>
  <si>
    <t>熱負載 RT</t>
    <phoneticPr fontId="2" type="noConversion"/>
  </si>
  <si>
    <t>≦0.0582</t>
    <phoneticPr fontId="2" type="noConversion"/>
  </si>
  <si>
    <t>≦0.0465</t>
    <phoneticPr fontId="2" type="noConversion"/>
  </si>
  <si>
    <t>△</t>
  </si>
  <si>
    <t>◇</t>
    <phoneticPr fontId="2" type="noConversion"/>
  </si>
  <si>
    <t>○</t>
    <phoneticPr fontId="2" type="noConversion"/>
  </si>
  <si>
    <t>建議更新 100% @5℃</t>
    <phoneticPr fontId="2" type="noConversion"/>
  </si>
  <si>
    <t>+</t>
    <phoneticPr fontId="2" type="noConversion"/>
  </si>
  <si>
    <t>+</t>
    <phoneticPr fontId="2" type="noConversion"/>
  </si>
  <si>
    <t>量測值</t>
    <phoneticPr fontId="2" type="noConversion"/>
  </si>
  <si>
    <t>量測值@5℃</t>
    <phoneticPr fontId="2" type="noConversion"/>
  </si>
  <si>
    <t>◇</t>
    <phoneticPr fontId="2" type="noConversion"/>
  </si>
  <si>
    <t>○</t>
    <phoneticPr fontId="2" type="noConversion"/>
  </si>
  <si>
    <t>建議更新 100% @5℃</t>
    <phoneticPr fontId="2" type="noConversion"/>
  </si>
  <si>
    <t>冷卻水泵循環阻抗曲線-1</t>
    <phoneticPr fontId="2" type="noConversion"/>
  </si>
  <si>
    <t>IPLV 計算表</t>
    <phoneticPr fontId="2" type="noConversion"/>
  </si>
  <si>
    <t>負載%</t>
    <phoneticPr fontId="2" type="noConversion"/>
  </si>
  <si>
    <t>IPLV</t>
    <phoneticPr fontId="2" type="noConversion"/>
  </si>
  <si>
    <t xml:space="preserve">     </t>
    <phoneticPr fontId="2" type="noConversion"/>
  </si>
  <si>
    <t>冰水機</t>
    <phoneticPr fontId="3" type="noConversion"/>
  </si>
  <si>
    <t>區域泵-1</t>
    <phoneticPr fontId="3" type="noConversion"/>
  </si>
  <si>
    <t>區域泵-3</t>
    <phoneticPr fontId="3" type="noConversion"/>
  </si>
  <si>
    <t>區域泵-4</t>
    <phoneticPr fontId="3" type="noConversion"/>
  </si>
  <si>
    <t>冷卻塔</t>
    <phoneticPr fontId="3" type="noConversion"/>
  </si>
  <si>
    <t>總耗電</t>
    <phoneticPr fontId="3" type="noConversion"/>
  </si>
  <si>
    <t>流功 kW</t>
    <phoneticPr fontId="2" type="noConversion"/>
  </si>
  <si>
    <t>耗電 kW</t>
    <phoneticPr fontId="3" type="noConversion"/>
  </si>
  <si>
    <t xml:space="preserve">     </t>
    <phoneticPr fontId="2" type="noConversion"/>
  </si>
  <si>
    <t xml:space="preserve">     </t>
    <phoneticPr fontId="2" type="noConversion"/>
  </si>
  <si>
    <t>額定kW，額定RT</t>
  </si>
  <si>
    <t>額定kW，額定RT</t>
    <phoneticPr fontId="2" type="noConversion"/>
  </si>
  <si>
    <t xml:space="preserve">量測溫差 </t>
    <phoneticPr fontId="2" type="noConversion"/>
  </si>
  <si>
    <t xml:space="preserve">耗電 kW </t>
    <phoneticPr fontId="2" type="noConversion"/>
  </si>
  <si>
    <t>流量 Lpm@溫差5℃</t>
    <phoneticPr fontId="2" type="noConversion"/>
  </si>
  <si>
    <t>量測溫差 ℃</t>
    <phoneticPr fontId="2" type="noConversion"/>
  </si>
  <si>
    <t>量測流量Lpm</t>
    <phoneticPr fontId="2" type="noConversion"/>
  </si>
  <si>
    <t>流量 Lpm@溫差5℃@104.2%</t>
    <phoneticPr fontId="2" type="noConversion"/>
  </si>
  <si>
    <t>揚程 m @溫差5℃@104.2%</t>
    <phoneticPr fontId="2" type="noConversion"/>
  </si>
  <si>
    <t>流量 Lpm@溫差5℃@100%</t>
    <phoneticPr fontId="2" type="noConversion"/>
  </si>
  <si>
    <t>揚程 m @溫差5℃@100%</t>
    <phoneticPr fontId="2" type="noConversion"/>
  </si>
  <si>
    <t>冰機能效 kW/RT</t>
    <phoneticPr fontId="2" type="noConversion"/>
  </si>
  <si>
    <t>泵浦流功kW</t>
  </si>
  <si>
    <t>泵浦流功kW</t>
    <phoneticPr fontId="2" type="noConversion"/>
  </si>
  <si>
    <t>泵浦流功 kW</t>
    <phoneticPr fontId="2" type="noConversion"/>
  </si>
  <si>
    <t>泵浦耗電比</t>
    <phoneticPr fontId="2" type="noConversion"/>
  </si>
  <si>
    <t>歐盟泵浦能效mei=0.4</t>
    <phoneticPr fontId="2" type="noConversion"/>
  </si>
  <si>
    <t>馬達能效IE3</t>
  </si>
  <si>
    <t>馬達能效IE3</t>
    <phoneticPr fontId="2" type="noConversion"/>
  </si>
  <si>
    <t>冰機耗電 kW @100%</t>
    <phoneticPr fontId="2" type="noConversion"/>
  </si>
  <si>
    <t>流量 m3/s@溫差5℃@100%</t>
    <phoneticPr fontId="2" type="noConversion"/>
  </si>
  <si>
    <t>流量 m3/h@溫差5℃@100%</t>
    <phoneticPr fontId="2" type="noConversion"/>
  </si>
  <si>
    <t>轉速rpm</t>
    <phoneticPr fontId="2" type="noConversion"/>
  </si>
  <si>
    <t>泵浦輸入軸功kW</t>
  </si>
  <si>
    <t>泵浦輸入軸功kW</t>
    <phoneticPr fontId="2" type="noConversion"/>
  </si>
  <si>
    <t>狀態</t>
  </si>
  <si>
    <t>設備</t>
  </si>
  <si>
    <t>馬達負載</t>
  </si>
  <si>
    <t>冰水機</t>
  </si>
  <si>
    <t>一次泵</t>
  </si>
  <si>
    <t>冷卻塔</t>
  </si>
  <si>
    <t>總耗電</t>
  </si>
  <si>
    <t>標準溫差℃</t>
  </si>
  <si>
    <t>靜位差 m, C0</t>
  </si>
  <si>
    <t>管路阻抗係數C1</t>
  </si>
  <si>
    <t>≦0.0582</t>
  </si>
  <si>
    <t>≦0.0465</t>
  </si>
  <si>
    <t>直結式C</t>
    <phoneticPr fontId="2" type="noConversion"/>
  </si>
  <si>
    <t>馬達耗電 kW</t>
    <phoneticPr fontId="2" type="noConversion"/>
  </si>
  <si>
    <t>離心機，額定kW，額定RT</t>
    <phoneticPr fontId="2" type="noConversion"/>
  </si>
  <si>
    <t>執行量測公司</t>
  </si>
  <si>
    <t>執行者姓名</t>
  </si>
  <si>
    <t>量測日期</t>
  </si>
  <si>
    <t>執行者電話</t>
  </si>
  <si>
    <t>公司名稱</t>
  </si>
  <si>
    <t>量測地點</t>
  </si>
  <si>
    <t>聯絡人姓名</t>
  </si>
  <si>
    <t>冰水機用途</t>
  </si>
  <si>
    <t>聯絡人電話</t>
  </si>
  <si>
    <t>冰水機型式</t>
  </si>
  <si>
    <t>壓縮機型式</t>
  </si>
  <si>
    <t>壓縮機並聯數(台)</t>
  </si>
  <si>
    <t>額定冷凍容量RT</t>
  </si>
  <si>
    <t>運轉負載%</t>
  </si>
  <si>
    <t>運轉耗電量kW</t>
  </si>
  <si>
    <t>運轉容量RT</t>
  </si>
  <si>
    <t>蒸發器入口水溫℃</t>
  </si>
  <si>
    <t>蒸發器出口水溫℃</t>
  </si>
  <si>
    <t>蒸發器出入口溫差℃</t>
  </si>
  <si>
    <t>冷凝器出入口溫差℃</t>
  </si>
  <si>
    <t>泵入口與冷卻塔盛水盤液面位差m</t>
  </si>
  <si>
    <t>額定揚程m</t>
  </si>
  <si>
    <t>額定流量Lpm</t>
  </si>
  <si>
    <t>額定馬力hp</t>
  </si>
  <si>
    <t>額定轉速rpm</t>
  </si>
  <si>
    <t>馬達效率%</t>
  </si>
  <si>
    <t>泵入口壓力bar</t>
  </si>
  <si>
    <t>泵出口壓力bar</t>
  </si>
  <si>
    <t>出口壓力錶離地板高m</t>
  </si>
  <si>
    <t>額定馬力hp</t>
    <phoneticPr fontId="2" type="noConversion"/>
  </si>
  <si>
    <t>冰水泵數據(一次泵)</t>
    <phoneticPr fontId="2" type="noConversion"/>
  </si>
  <si>
    <t>膨脹水箱位高m</t>
    <phoneticPr fontId="2" type="noConversion"/>
  </si>
  <si>
    <t>額定揚程m</t>
    <phoneticPr fontId="2" type="noConversion"/>
  </si>
  <si>
    <t>馬達效率%</t>
    <phoneticPr fontId="2" type="noConversion"/>
  </si>
  <si>
    <t>泵入口壓力bar</t>
    <phoneticPr fontId="2" type="noConversion"/>
  </si>
  <si>
    <t>入口壓力錶離地板高m</t>
    <phoneticPr fontId="2" type="noConversion"/>
  </si>
  <si>
    <t>額定流量Lpm</t>
    <phoneticPr fontId="2" type="noConversion"/>
  </si>
  <si>
    <t>額定轉速rpm</t>
    <phoneticPr fontId="2" type="noConversion"/>
  </si>
  <si>
    <t>運轉耗電量kW</t>
    <phoneticPr fontId="2" type="noConversion"/>
  </si>
  <si>
    <t>泵出口壓力bar</t>
    <phoneticPr fontId="2" type="noConversion"/>
  </si>
  <si>
    <t>出口壓力錶離地板高m</t>
    <phoneticPr fontId="2" type="noConversion"/>
  </si>
  <si>
    <t>冰水泵數據(二次泵)</t>
    <phoneticPr fontId="2" type="noConversion"/>
  </si>
  <si>
    <t>冷卻泵數據</t>
    <phoneticPr fontId="2" type="noConversion"/>
  </si>
  <si>
    <t>陳建龍</t>
    <phoneticPr fontId="2" type="noConversion"/>
  </si>
  <si>
    <t>2021.08.17</t>
    <phoneticPr fontId="2" type="noConversion"/>
  </si>
  <si>
    <t>製程用</t>
    <phoneticPr fontId="2" type="noConversion"/>
  </si>
  <si>
    <t>螺旋式</t>
    <phoneticPr fontId="2" type="noConversion"/>
  </si>
  <si>
    <t>台南市永康區</t>
    <phoneticPr fontId="2" type="noConversion"/>
  </si>
  <si>
    <t>08-7523006</t>
    <phoneticPr fontId="2" type="noConversion"/>
  </si>
  <si>
    <t>台灣XX電池</t>
    <phoneticPr fontId="2" type="noConversion"/>
  </si>
  <si>
    <t>XXX</t>
    <phoneticPr fontId="2" type="noConversion"/>
  </si>
  <si>
    <t>06-XXXXXXX</t>
    <phoneticPr fontId="2" type="noConversion"/>
  </si>
  <si>
    <t>冷凝器出口水溫℃</t>
    <phoneticPr fontId="2" type="noConversion"/>
  </si>
  <si>
    <t>室外環境溫度℃</t>
    <phoneticPr fontId="2" type="noConversion"/>
  </si>
  <si>
    <t>室外濕球溫度℃</t>
    <phoneticPr fontId="2" type="noConversion"/>
  </si>
  <si>
    <t>28@64%</t>
    <phoneticPr fontId="2" type="noConversion"/>
  </si>
  <si>
    <t>額定值</t>
    <phoneticPr fontId="2" type="noConversion"/>
  </si>
  <si>
    <t>量測值</t>
  </si>
  <si>
    <t>計算值</t>
    <phoneticPr fontId="2" type="noConversion"/>
  </si>
  <si>
    <t>泵浦揚程m</t>
    <phoneticPr fontId="2" type="noConversion"/>
  </si>
  <si>
    <t>出口徑mm</t>
    <phoneticPr fontId="2" type="noConversion"/>
  </si>
  <si>
    <t>入口徑mm</t>
    <phoneticPr fontId="2" type="noConversion"/>
  </si>
  <si>
    <t>流速m/s</t>
    <phoneticPr fontId="2" type="noConversion"/>
  </si>
  <si>
    <t>管壁厚</t>
    <phoneticPr fontId="2" type="noConversion"/>
  </si>
  <si>
    <t>管圓周長mm</t>
    <phoneticPr fontId="2" type="noConversion"/>
  </si>
  <si>
    <t>管截面積m2</t>
    <phoneticPr fontId="2" type="noConversion"/>
  </si>
  <si>
    <t>管外徑mm</t>
    <phoneticPr fontId="2" type="noConversion"/>
  </si>
  <si>
    <t>流量m3/s</t>
    <phoneticPr fontId="2" type="noConversion"/>
  </si>
  <si>
    <t>殷聖節能泵浦</t>
    <phoneticPr fontId="2" type="noConversion"/>
  </si>
  <si>
    <t>額定耗電量kW</t>
    <phoneticPr fontId="2" type="noConversion"/>
  </si>
  <si>
    <t>冰水機</t>
    <phoneticPr fontId="2" type="noConversion"/>
  </si>
  <si>
    <t>冷凍噸RT</t>
    <phoneticPr fontId="2" type="noConversion"/>
  </si>
  <si>
    <t>耗電功kW</t>
    <phoneticPr fontId="3" type="noConversion"/>
  </si>
  <si>
    <t>額定值(kW、RT、hp)</t>
    <phoneticPr fontId="2" type="noConversion"/>
  </si>
  <si>
    <t>一次泵hp</t>
    <phoneticPr fontId="2" type="noConversion"/>
  </si>
  <si>
    <t>冷卻泵hp</t>
    <phoneticPr fontId="3" type="noConversion"/>
  </si>
  <si>
    <t>冷卻塔hp</t>
    <phoneticPr fontId="3" type="noConversion"/>
  </si>
  <si>
    <t>總耗電kW</t>
    <phoneticPr fontId="3" type="noConversion"/>
  </si>
  <si>
    <t>蒸發器出水溫度℃</t>
    <phoneticPr fontId="2" type="noConversion"/>
  </si>
  <si>
    <t>蒸發器回水溫度℃</t>
    <phoneticPr fontId="2" type="noConversion"/>
  </si>
  <si>
    <t>冷凝器出水溫度℃</t>
    <phoneticPr fontId="2" type="noConversion"/>
  </si>
  <si>
    <t>冷凝器回水溫度℃</t>
    <phoneticPr fontId="2" type="noConversion"/>
  </si>
  <si>
    <t>蒸發器溫差℃</t>
    <phoneticPr fontId="2" type="noConversion"/>
  </si>
  <si>
    <t>冷凝器溫差℃</t>
    <phoneticPr fontId="2" type="noConversion"/>
  </si>
  <si>
    <t>容積式螺旋機</t>
    <phoneticPr fontId="2" type="noConversion"/>
  </si>
  <si>
    <t>灑水盤與盛水盤位差m</t>
    <phoneticPr fontId="2" type="noConversion"/>
  </si>
  <si>
    <t>盛水盤與冷卻泵位差m</t>
    <phoneticPr fontId="2" type="noConversion"/>
  </si>
  <si>
    <t>負載比</t>
    <phoneticPr fontId="2" type="noConversion"/>
  </si>
  <si>
    <t>流量Lpm</t>
    <phoneticPr fontId="2" type="noConversion"/>
  </si>
  <si>
    <t>額定溫差℃</t>
    <phoneticPr fontId="2" type="noConversion"/>
  </si>
  <si>
    <r>
      <t>靜位差 m, C</t>
    </r>
    <r>
      <rPr>
        <vertAlign val="subscript"/>
        <sz val="14"/>
        <color theme="1"/>
        <rFont val="標楷體"/>
        <family val="4"/>
        <charset val="136"/>
      </rPr>
      <t>0</t>
    </r>
    <phoneticPr fontId="2" type="noConversion"/>
  </si>
  <si>
    <r>
      <t>管路阻抗係數C</t>
    </r>
    <r>
      <rPr>
        <vertAlign val="subscript"/>
        <sz val="14"/>
        <color theme="1"/>
        <rFont val="標楷體"/>
        <family val="4"/>
        <charset val="136"/>
      </rPr>
      <t>1</t>
    </r>
    <phoneticPr fontId="2" type="noConversion"/>
  </si>
  <si>
    <t>閉迴路靜位差m</t>
    <phoneticPr fontId="2" type="noConversion"/>
  </si>
  <si>
    <r>
      <t>揚程 m = C × Q</t>
    </r>
    <r>
      <rPr>
        <vertAlign val="superscript"/>
        <sz val="14"/>
        <color theme="1"/>
        <rFont val="標楷體"/>
        <family val="4"/>
        <charset val="136"/>
      </rPr>
      <t>2</t>
    </r>
    <phoneticPr fontId="2" type="noConversion"/>
  </si>
  <si>
    <t xml:space="preserve">       </t>
    <phoneticPr fontId="2" type="noConversion"/>
  </si>
  <si>
    <r>
      <t>靜位差 m, C</t>
    </r>
    <r>
      <rPr>
        <b/>
        <vertAlign val="subscript"/>
        <sz val="14"/>
        <color theme="1"/>
        <rFont val="標楷體"/>
        <family val="4"/>
        <charset val="136"/>
      </rPr>
      <t>0</t>
    </r>
    <phoneticPr fontId="2" type="noConversion"/>
  </si>
  <si>
    <r>
      <t>管路阻抗係數C</t>
    </r>
    <r>
      <rPr>
        <b/>
        <vertAlign val="subscript"/>
        <sz val="14"/>
        <color theme="1"/>
        <rFont val="標楷體"/>
        <family val="4"/>
        <charset val="136"/>
      </rPr>
      <t>1</t>
    </r>
    <phoneticPr fontId="2" type="noConversion"/>
  </si>
  <si>
    <t>計算
值</t>
    <phoneticPr fontId="2" type="noConversion"/>
  </si>
  <si>
    <t>量測
值</t>
    <phoneticPr fontId="2" type="noConversion"/>
  </si>
  <si>
    <t>負載比%</t>
    <phoneticPr fontId="2" type="noConversion"/>
  </si>
  <si>
    <t>系統
特性</t>
    <phoneticPr fontId="2" type="noConversion"/>
  </si>
  <si>
    <t>量測、
計算、
指標
及特性</t>
    <phoneticPr fontId="2" type="noConversion"/>
  </si>
  <si>
    <t>推估
溫差
5℃值</t>
    <phoneticPr fontId="2" type="noConversion"/>
  </si>
  <si>
    <t>溫差
5℃
負載
100%</t>
    <phoneticPr fontId="2" type="noConversion"/>
  </si>
  <si>
    <t>溫差
5℃
數值
指標
特性</t>
    <phoneticPr fontId="2" type="noConversion"/>
  </si>
  <si>
    <t>標準溫差℃</t>
    <phoneticPr fontId="2" type="noConversion"/>
  </si>
  <si>
    <r>
      <t>靜位差 m, C</t>
    </r>
    <r>
      <rPr>
        <vertAlign val="subscript"/>
        <sz val="12"/>
        <color theme="1"/>
        <rFont val="標楷體"/>
        <family val="4"/>
        <charset val="136"/>
      </rPr>
      <t>0</t>
    </r>
    <phoneticPr fontId="2" type="noConversion"/>
  </si>
  <si>
    <r>
      <t>管路阻抗係數C</t>
    </r>
    <r>
      <rPr>
        <vertAlign val="subscript"/>
        <sz val="12"/>
        <color theme="1"/>
        <rFont val="標楷體"/>
        <family val="4"/>
        <charset val="136"/>
      </rPr>
      <t>1</t>
    </r>
    <phoneticPr fontId="2" type="noConversion"/>
  </si>
  <si>
    <t>冷卻泵</t>
    <phoneticPr fontId="3" type="noConversion"/>
  </si>
  <si>
    <t>耗電功</t>
    <phoneticPr fontId="3" type="noConversion"/>
  </si>
  <si>
    <t>更新
冰機
泵浦
5℃
負載
100%</t>
    <phoneticPr fontId="2" type="noConversion"/>
  </si>
  <si>
    <t>新冰水機+新泵浦，舊管路，舊冷卻塔</t>
    <phoneticPr fontId="2" type="noConversion"/>
  </si>
  <si>
    <t>冷卻泵</t>
    <phoneticPr fontId="2" type="noConversion"/>
  </si>
  <si>
    <t>全新系統-新冰水機+新泵浦，新管路，新冷卻塔</t>
    <phoneticPr fontId="2" type="noConversion"/>
  </si>
  <si>
    <t>額定
規格</t>
    <phoneticPr fontId="2" type="noConversion"/>
  </si>
  <si>
    <t>揚程m</t>
    <phoneticPr fontId="2" type="noConversion"/>
  </si>
  <si>
    <t>流量 m3/s</t>
    <phoneticPr fontId="2" type="noConversion"/>
  </si>
  <si>
    <t>流量 m3/h</t>
    <phoneticPr fontId="2" type="noConversion"/>
  </si>
  <si>
    <r>
      <t>冰水機調整回5</t>
    </r>
    <r>
      <rPr>
        <sz val="14"/>
        <color theme="1"/>
        <rFont val="新細明體"/>
        <family val="1"/>
        <charset val="136"/>
      </rPr>
      <t>℃</t>
    </r>
    <r>
      <rPr>
        <sz val="14"/>
        <color theme="1"/>
        <rFont val="標楷體"/>
        <family val="4"/>
        <charset val="136"/>
      </rPr>
      <t>馬達功率100%</t>
    </r>
    <phoneticPr fontId="2" type="noConversion"/>
  </si>
  <si>
    <t>IPLV-4-冰水機調整回5℃馬達功率100%</t>
    <phoneticPr fontId="2" type="noConversion"/>
  </si>
  <si>
    <t>熱負載RT</t>
    <phoneticPr fontId="2" type="noConversion"/>
  </si>
  <si>
    <t>熱負載kW</t>
    <phoneticPr fontId="2" type="noConversion"/>
  </si>
  <si>
    <t xml:space="preserve"> 揚程m</t>
    <phoneticPr fontId="2" type="noConversion"/>
  </si>
  <si>
    <t>冰水泵</t>
    <phoneticPr fontId="2" type="noConversion"/>
  </si>
  <si>
    <t>溫差℃</t>
    <phoneticPr fontId="2" type="noConversion"/>
  </si>
  <si>
    <t>負載率%</t>
    <phoneticPr fontId="2" type="noConversion"/>
  </si>
  <si>
    <t>冷凍頓RT</t>
    <phoneticPr fontId="2" type="noConversion"/>
  </si>
  <si>
    <t>冷凍頓kW</t>
    <phoneticPr fontId="2" type="noConversion"/>
  </si>
  <si>
    <t>耗電功kW</t>
    <phoneticPr fontId="2" type="noConversion"/>
  </si>
  <si>
    <t>冰水流量Lpm</t>
    <phoneticPr fontId="2" type="noConversion"/>
  </si>
  <si>
    <t>冰機</t>
    <phoneticPr fontId="2" type="noConversion"/>
  </si>
  <si>
    <t>蒸發器</t>
    <phoneticPr fontId="2" type="noConversion"/>
  </si>
  <si>
    <t>冷凝器</t>
    <phoneticPr fontId="2" type="noConversion"/>
  </si>
  <si>
    <t>冷卻水流量Lpm</t>
    <phoneticPr fontId="2" type="noConversion"/>
  </si>
  <si>
    <t>能效kW/RT</t>
    <phoneticPr fontId="2" type="noConversion"/>
  </si>
  <si>
    <t>耗電比</t>
    <phoneticPr fontId="2" type="noConversion"/>
  </si>
  <si>
    <t>C1</t>
    <phoneticPr fontId="2" type="noConversion"/>
  </si>
  <si>
    <t>流功kW</t>
    <phoneticPr fontId="2" type="noConversion"/>
  </si>
  <si>
    <t>出水溫度℃</t>
    <phoneticPr fontId="2" type="noConversion"/>
  </si>
  <si>
    <t>進水溫度℃</t>
    <phoneticPr fontId="2" type="noConversion"/>
  </si>
  <si>
    <t>型式</t>
    <phoneticPr fontId="2" type="noConversion"/>
  </si>
  <si>
    <t>泵浦轉速rpm</t>
    <phoneticPr fontId="2" type="noConversion"/>
  </si>
  <si>
    <t>管路揚程m</t>
    <phoneticPr fontId="2" type="noConversion"/>
  </si>
  <si>
    <t>耗電比(kW/kW或 kW/Lpm)</t>
    <phoneticPr fontId="2" type="noConversion"/>
  </si>
  <si>
    <t>耗電搬運效率(kW/kW)</t>
    <phoneticPr fontId="2" type="noConversion"/>
  </si>
  <si>
    <t>流功搬運效率(kW/kW)</t>
    <phoneticPr fontId="2" type="noConversion"/>
  </si>
  <si>
    <t>C1=</t>
    <phoneticPr fontId="2" type="noConversion"/>
  </si>
  <si>
    <t>比速率Ns,cms</t>
    <phoneticPr fontId="2" type="noConversion"/>
  </si>
  <si>
    <t>比速率Ns，cmm</t>
    <phoneticPr fontId="2" type="noConversion"/>
  </si>
  <si>
    <t>冰水阻抗曲線</t>
    <phoneticPr fontId="2" type="noConversion"/>
  </si>
  <si>
    <t>C0=</t>
    <phoneticPr fontId="2" type="noConversion"/>
  </si>
  <si>
    <t>流量比%</t>
    <phoneticPr fontId="2" type="noConversion"/>
  </si>
  <si>
    <t>冰機測試報告(假設值)</t>
    <phoneticPr fontId="2" type="noConversion"/>
  </si>
  <si>
    <t>離心機</t>
    <phoneticPr fontId="2" type="noConversion"/>
  </si>
  <si>
    <t>冰水泵耗電比測試報告(假設值)</t>
    <phoneticPr fontId="2" type="noConversion"/>
  </si>
  <si>
    <t>冷卻水泵耗電比測試報告(假設值)</t>
    <phoneticPr fontId="2" type="noConversion"/>
  </si>
  <si>
    <t>冷卻塔耗電比(kW/Lpm)</t>
    <phoneticPr fontId="2" type="noConversion"/>
  </si>
  <si>
    <t>能效 kW/RT</t>
    <phoneticPr fontId="2" type="noConversion"/>
  </si>
  <si>
    <t>系統能效 kW/RT</t>
  </si>
  <si>
    <t>耗電搬運效率</t>
    <phoneticPr fontId="3" type="noConversion"/>
  </si>
  <si>
    <t>流功搬運效率</t>
    <phoneticPr fontId="3" type="noConversion"/>
  </si>
  <si>
    <t>系統能效 kW/RT</t>
    <phoneticPr fontId="2" type="noConversion"/>
  </si>
  <si>
    <r>
      <t>C</t>
    </r>
    <r>
      <rPr>
        <sz val="9"/>
        <color theme="1"/>
        <rFont val="標楷體"/>
        <family val="4"/>
        <charset val="136"/>
      </rPr>
      <t>0</t>
    </r>
    <phoneticPr fontId="2" type="noConversion"/>
  </si>
  <si>
    <t>區域泵-2</t>
    <phoneticPr fontId="3" type="noConversion"/>
  </si>
  <si>
    <t>熱負載 kW@Δt 5℃</t>
    <phoneticPr fontId="2" type="noConversion"/>
  </si>
  <si>
    <t>冰水泵hp</t>
    <phoneticPr fontId="2" type="noConversion"/>
  </si>
  <si>
    <t>耗電比(耗電功/流功、耗電功/流量)</t>
    <phoneticPr fontId="3" type="noConversion"/>
  </si>
  <si>
    <t>濕球溫度℃</t>
    <phoneticPr fontId="2" type="noConversion"/>
  </si>
  <si>
    <t>相對濕度%</t>
    <phoneticPr fontId="2" type="noConversion"/>
  </si>
  <si>
    <t>運轉耗電功kW</t>
    <phoneticPr fontId="2" type="noConversion"/>
  </si>
  <si>
    <t>量測點資料</t>
    <phoneticPr fontId="2" type="noConversion"/>
  </si>
  <si>
    <t>冰水機數據</t>
    <phoneticPr fontId="2" type="noConversion"/>
  </si>
  <si>
    <t>冷卻塔數據</t>
    <phoneticPr fontId="2" type="noConversion"/>
  </si>
  <si>
    <t>近似效率%</t>
    <phoneticPr fontId="2" type="noConversion"/>
  </si>
  <si>
    <t>入水溫度℃</t>
    <phoneticPr fontId="2" type="noConversion"/>
  </si>
  <si>
    <t>乾球溫度℃</t>
    <phoneticPr fontId="2" type="noConversion"/>
  </si>
  <si>
    <t>指標
計算</t>
    <phoneticPr fontId="2" type="noConversion"/>
  </si>
  <si>
    <t>負載</t>
    <phoneticPr fontId="3" type="noConversion"/>
  </si>
  <si>
    <t>冷卻塔入出口溫差℃</t>
    <phoneticPr fontId="2" type="noConversion"/>
  </si>
  <si>
    <t>趨近溫度℃</t>
    <phoneticPr fontId="2" type="noConversion"/>
  </si>
  <si>
    <t>管截面積mm2</t>
    <phoneticPr fontId="2" type="noConversion"/>
  </si>
  <si>
    <t>冷凝器入口水溫℃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</si>
</sst>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76" formatCode="0.00_);[Red]\(0.00\)"/>
    <numFmt numFmtId="177" formatCode="0.00000000_);[Red]\(0.00000000\)"/>
    <numFmt numFmtId="178" formatCode="0.000_);[Red]\(0.000\)"/>
    <numFmt numFmtId="179" formatCode="0.0000_);[Red]\(0.0000\)"/>
    <numFmt numFmtId="180" formatCode="0.0%"/>
    <numFmt numFmtId="181" formatCode="0_);[Red]\(0\)"/>
    <numFmt numFmtId="182" formatCode="_-* #,##0.000_-;\-* #,##0.000_-;_-* &quot;-&quot;??_-;_-@_-"/>
    <numFmt numFmtId="183" formatCode="0.0_);[Red]\(0.0\)"/>
    <numFmt numFmtId="184" formatCode="0.00000_);[Red]\(0.00000\)"/>
    <numFmt numFmtId="185" formatCode="0.000000_);[Red]\(0.000000\)"/>
    <numFmt numFmtId="186" formatCode="0.0_ "/>
    <numFmt numFmtId="187" formatCode="0.000_ "/>
    <numFmt numFmtId="188" formatCode="0.0000000_ "/>
    <numFmt numFmtId="189" formatCode="0.00_ "/>
    <numFmt numFmtId="190" formatCode="0_ "/>
    <numFmt numFmtId="191" formatCode="0.00000_ "/>
    <numFmt numFmtId="192" formatCode="0.000000_ "/>
    <numFmt numFmtId="193" formatCode="0.00000000_ "/>
  </numFmts>
  <fonts count="2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8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4"/>
      <color theme="1"/>
      <name val="標楷體"/>
      <family val="4"/>
      <charset val="136"/>
    </font>
    <font>
      <strike/>
      <sz val="14"/>
      <color theme="1"/>
      <name val="標楷體"/>
      <family val="4"/>
      <charset val="136"/>
    </font>
    <font>
      <vertAlign val="subscript"/>
      <sz val="14"/>
      <color theme="1"/>
      <name val="標楷體"/>
      <family val="4"/>
      <charset val="136"/>
    </font>
    <font>
      <vertAlign val="superscript"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vertAlign val="subscript"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vertAlign val="subscript"/>
      <sz val="12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9"/>
      <color theme="1"/>
      <name val="標楷體"/>
      <family val="4"/>
      <charset val="136"/>
    </font>
    <font>
      <strike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176" fontId="1" fillId="0" borderId="0" xfId="4" applyNumberFormat="1">
      <alignment vertical="center"/>
    </xf>
    <xf numFmtId="0" fontId="1" fillId="0" borderId="0" xfId="4" applyAlignment="1">
      <alignment horizontal="right" vertical="center"/>
    </xf>
    <xf numFmtId="183" fontId="1" fillId="0" borderId="0" xfId="4" applyNumberFormat="1">
      <alignment vertical="center"/>
    </xf>
    <xf numFmtId="0" fontId="9" fillId="0" borderId="0" xfId="5" applyFont="1">
      <alignment vertical="center"/>
    </xf>
    <xf numFmtId="0" fontId="1" fillId="0" borderId="0" xfId="4">
      <alignment vertical="center"/>
    </xf>
    <xf numFmtId="10" fontId="1" fillId="0" borderId="0" xfId="4" applyNumberFormat="1" applyAlignment="1">
      <alignment horizontal="right" vertical="center"/>
    </xf>
    <xf numFmtId="183" fontId="1" fillId="0" borderId="0" xfId="4" applyNumberFormat="1" applyAlignment="1">
      <alignment horizontal="right" vertical="center"/>
    </xf>
    <xf numFmtId="0" fontId="0" fillId="0" borderId="0" xfId="4" applyFont="1" applyAlignment="1">
      <alignment horizontal="right" vertical="center"/>
    </xf>
    <xf numFmtId="177" fontId="0" fillId="0" borderId="0" xfId="6" applyNumberFormat="1" applyFont="1">
      <alignment vertical="center"/>
    </xf>
    <xf numFmtId="176" fontId="1" fillId="0" borderId="0" xfId="4" applyNumberFormat="1" applyAlignment="1">
      <alignment horizontal="right" vertical="center"/>
    </xf>
    <xf numFmtId="0" fontId="4" fillId="0" borderId="0" xfId="7" applyAlignment="1">
      <alignment horizontal="left" vertical="center"/>
    </xf>
    <xf numFmtId="181" fontId="1" fillId="0" borderId="0" xfId="4" applyNumberFormat="1">
      <alignment vertical="center"/>
    </xf>
    <xf numFmtId="176" fontId="0" fillId="0" borderId="0" xfId="6" applyNumberFormat="1" applyFont="1">
      <alignment vertical="center"/>
    </xf>
    <xf numFmtId="10" fontId="1" fillId="0" borderId="0" xfId="4" applyNumberFormat="1">
      <alignment vertical="center"/>
    </xf>
    <xf numFmtId="0" fontId="1" fillId="0" borderId="0" xfId="8">
      <alignment vertical="center"/>
    </xf>
    <xf numFmtId="0" fontId="1" fillId="0" borderId="0" xfId="5" applyFont="1">
      <alignment vertical="center"/>
    </xf>
    <xf numFmtId="177" fontId="1" fillId="0" borderId="0" xfId="8" applyNumberFormat="1">
      <alignment vertical="center"/>
    </xf>
    <xf numFmtId="0" fontId="1" fillId="0" borderId="0" xfId="8" applyAlignment="1">
      <alignment horizontal="center" vertical="center"/>
    </xf>
    <xf numFmtId="0" fontId="4" fillId="0" borderId="0" xfId="8" applyFont="1">
      <alignment vertical="center"/>
    </xf>
    <xf numFmtId="0" fontId="0" fillId="0" borderId="0" xfId="8" applyFont="1">
      <alignment vertical="center"/>
    </xf>
    <xf numFmtId="180" fontId="1" fillId="0" borderId="0" xfId="8" applyNumberFormat="1">
      <alignment vertical="center"/>
    </xf>
    <xf numFmtId="177" fontId="1" fillId="0" borderId="0" xfId="8" applyNumberFormat="1" applyAlignment="1">
      <alignment horizontal="center" vertical="center"/>
    </xf>
    <xf numFmtId="177" fontId="1" fillId="0" borderId="0" xfId="5" applyNumberFormat="1" applyFont="1">
      <alignment vertical="center"/>
    </xf>
    <xf numFmtId="43" fontId="1" fillId="0" borderId="0" xfId="8" applyNumberFormat="1">
      <alignment vertical="center"/>
    </xf>
    <xf numFmtId="0" fontId="11" fillId="0" borderId="18" xfId="0" applyFont="1" applyBorder="1" applyAlignment="1">
      <alignment horizontal="left" vertical="center" wrapText="1" readingOrder="1"/>
    </xf>
    <xf numFmtId="0" fontId="11" fillId="0" borderId="17" xfId="0" applyFont="1" applyBorder="1" applyAlignment="1">
      <alignment horizontal="left" vertical="center" wrapText="1" readingOrder="1"/>
    </xf>
    <xf numFmtId="0" fontId="11" fillId="0" borderId="20" xfId="0" applyFont="1" applyBorder="1" applyAlignment="1">
      <alignment horizontal="left" vertical="center" wrapText="1" readingOrder="1"/>
    </xf>
    <xf numFmtId="0" fontId="11" fillId="0" borderId="23" xfId="0" applyFont="1" applyBorder="1" applyAlignment="1">
      <alignment horizontal="left" vertical="center" wrapText="1" readingOrder="1"/>
    </xf>
    <xf numFmtId="0" fontId="11" fillId="0" borderId="25" xfId="0" applyFont="1" applyBorder="1" applyAlignment="1">
      <alignment horizontal="left" vertical="center" wrapText="1" readingOrder="1"/>
    </xf>
    <xf numFmtId="0" fontId="11" fillId="0" borderId="19" xfId="0" applyFont="1" applyBorder="1" applyAlignment="1">
      <alignment horizontal="left" vertical="center" wrapText="1" readingOrder="1"/>
    </xf>
    <xf numFmtId="0" fontId="14" fillId="0" borderId="21" xfId="0" applyFont="1" applyBorder="1" applyAlignment="1">
      <alignment vertical="top" wrapText="1"/>
    </xf>
    <xf numFmtId="0" fontId="13" fillId="0" borderId="17" xfId="0" applyFont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0" xfId="0" applyFont="1">
      <alignment vertical="center"/>
    </xf>
    <xf numFmtId="0" fontId="14" fillId="0" borderId="19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>
      <alignment vertical="center"/>
    </xf>
    <xf numFmtId="0" fontId="11" fillId="5" borderId="18" xfId="0" applyFont="1" applyFill="1" applyBorder="1" applyAlignment="1">
      <alignment horizontal="left" vertical="center" wrapText="1" readingOrder="1"/>
    </xf>
    <xf numFmtId="0" fontId="14" fillId="5" borderId="18" xfId="0" applyFont="1" applyFill="1" applyBorder="1" applyAlignment="1">
      <alignment vertical="top" wrapText="1"/>
    </xf>
    <xf numFmtId="0" fontId="13" fillId="5" borderId="17" xfId="0" applyFont="1" applyFill="1" applyBorder="1">
      <alignment vertical="center"/>
    </xf>
    <xf numFmtId="0" fontId="13" fillId="5" borderId="28" xfId="0" applyFont="1" applyFill="1" applyBorder="1">
      <alignment vertical="center"/>
    </xf>
    <xf numFmtId="0" fontId="11" fillId="5" borderId="23" xfId="0" applyFont="1" applyFill="1" applyBorder="1" applyAlignment="1">
      <alignment horizontal="left" vertical="center" wrapText="1" readingOrder="1"/>
    </xf>
    <xf numFmtId="0" fontId="11" fillId="2" borderId="23" xfId="0" applyFont="1" applyFill="1" applyBorder="1" applyAlignment="1">
      <alignment horizontal="left" vertical="center" wrapText="1" readingOrder="1"/>
    </xf>
    <xf numFmtId="0" fontId="14" fillId="2" borderId="18" xfId="0" applyFont="1" applyFill="1" applyBorder="1" applyAlignment="1">
      <alignment vertical="top" wrapText="1"/>
    </xf>
    <xf numFmtId="0" fontId="11" fillId="2" borderId="18" xfId="0" applyFont="1" applyFill="1" applyBorder="1" applyAlignment="1">
      <alignment horizontal="left" vertical="center" wrapText="1" readingOrder="1"/>
    </xf>
    <xf numFmtId="176" fontId="16" fillId="0" borderId="7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178" fontId="12" fillId="0" borderId="1" xfId="0" applyNumberFormat="1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178" fontId="12" fillId="4" borderId="1" xfId="0" applyNumberFormat="1" applyFont="1" applyFill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 wrapText="1" readingOrder="1"/>
    </xf>
    <xf numFmtId="0" fontId="13" fillId="0" borderId="18" xfId="0" applyFont="1" applyBorder="1" applyAlignment="1">
      <alignment horizontal="right" vertical="center"/>
    </xf>
    <xf numFmtId="0" fontId="14" fillId="5" borderId="18" xfId="0" applyFont="1" applyFill="1" applyBorder="1" applyAlignment="1">
      <alignment horizontal="right" vertical="center" wrapText="1"/>
    </xf>
    <xf numFmtId="0" fontId="11" fillId="5" borderId="18" xfId="0" applyFont="1" applyFill="1" applyBorder="1" applyAlignment="1">
      <alignment horizontal="center" vertical="center" wrapText="1" readingOrder="1"/>
    </xf>
    <xf numFmtId="176" fontId="16" fillId="0" borderId="4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76" fontId="16" fillId="0" borderId="36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176" fontId="16" fillId="0" borderId="37" xfId="0" applyNumberFormat="1" applyFont="1" applyBorder="1" applyAlignment="1">
      <alignment horizontal="center" vertical="center"/>
    </xf>
    <xf numFmtId="176" fontId="16" fillId="0" borderId="30" xfId="0" applyNumberFormat="1" applyFont="1" applyBorder="1" applyAlignment="1">
      <alignment horizontal="center" vertical="center"/>
    </xf>
    <xf numFmtId="176" fontId="12" fillId="0" borderId="30" xfId="0" applyNumberFormat="1" applyFont="1" applyBorder="1">
      <alignment vertical="center"/>
    </xf>
    <xf numFmtId="176" fontId="16" fillId="0" borderId="31" xfId="0" applyNumberFormat="1" applyFont="1" applyBorder="1" applyAlignment="1">
      <alignment horizontal="center" vertical="center"/>
    </xf>
    <xf numFmtId="180" fontId="12" fillId="0" borderId="1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184" fontId="12" fillId="0" borderId="1" xfId="0" applyNumberFormat="1" applyFont="1" applyBorder="1">
      <alignment vertical="center"/>
    </xf>
    <xf numFmtId="176" fontId="12" fillId="0" borderId="6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80" fontId="22" fillId="0" borderId="1" xfId="1" applyNumberFormat="1" applyFont="1" applyBorder="1" applyAlignment="1">
      <alignment vertical="center"/>
    </xf>
    <xf numFmtId="178" fontId="22" fillId="0" borderId="1" xfId="0" applyNumberFormat="1" applyFont="1" applyBorder="1">
      <alignment vertical="center"/>
    </xf>
    <xf numFmtId="176" fontId="22" fillId="0" borderId="1" xfId="0" applyNumberFormat="1" applyFont="1" applyBorder="1">
      <alignment vertical="center"/>
    </xf>
    <xf numFmtId="183" fontId="22" fillId="0" borderId="1" xfId="0" applyNumberFormat="1" applyFont="1" applyBorder="1">
      <alignment vertical="center"/>
    </xf>
    <xf numFmtId="176" fontId="22" fillId="0" borderId="6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8" fontId="22" fillId="0" borderId="2" xfId="0" applyNumberFormat="1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80" fontId="22" fillId="0" borderId="1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181" fontId="22" fillId="0" borderId="1" xfId="0" applyNumberFormat="1" applyFont="1" applyBorder="1">
      <alignment vertical="center"/>
    </xf>
    <xf numFmtId="181" fontId="22" fillId="0" borderId="1" xfId="0" applyNumberFormat="1" applyFont="1" applyBorder="1" applyAlignment="1">
      <alignment horizontal="center" vertical="center"/>
    </xf>
    <xf numFmtId="186" fontId="22" fillId="0" borderId="1" xfId="0" applyNumberFormat="1" applyFont="1" applyBorder="1" applyAlignment="1">
      <alignment horizontal="center" vertical="center"/>
    </xf>
    <xf numFmtId="186" fontId="22" fillId="0" borderId="1" xfId="0" applyNumberFormat="1" applyFont="1" applyBorder="1">
      <alignment vertical="center"/>
    </xf>
    <xf numFmtId="178" fontId="22" fillId="4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8" fontId="22" fillId="0" borderId="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83" fontId="22" fillId="0" borderId="1" xfId="0" applyNumberFormat="1" applyFont="1" applyBorder="1" applyAlignment="1">
      <alignment horizontal="center" vertical="center"/>
    </xf>
    <xf numFmtId="0" fontId="1" fillId="0" borderId="0" xfId="8" applyAlignment="1">
      <alignment vertical="center" wrapText="1"/>
    </xf>
    <xf numFmtId="0" fontId="11" fillId="0" borderId="18" xfId="0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22" fillId="0" borderId="35" xfId="0" applyFont="1" applyBorder="1">
      <alignment vertical="center"/>
    </xf>
    <xf numFmtId="0" fontId="22" fillId="0" borderId="15" xfId="0" applyFont="1" applyBorder="1">
      <alignment vertical="center"/>
    </xf>
    <xf numFmtId="9" fontId="22" fillId="0" borderId="36" xfId="0" applyNumberFormat="1" applyFont="1" applyBorder="1">
      <alignment vertical="center"/>
    </xf>
    <xf numFmtId="9" fontId="22" fillId="0" borderId="8" xfId="0" applyNumberFormat="1" applyFont="1" applyBorder="1">
      <alignment vertical="center"/>
    </xf>
    <xf numFmtId="9" fontId="22" fillId="0" borderId="7" xfId="0" applyNumberFormat="1" applyFont="1" applyBorder="1">
      <alignment vertical="center"/>
    </xf>
    <xf numFmtId="0" fontId="22" fillId="0" borderId="14" xfId="0" applyFont="1" applyBorder="1">
      <alignment vertical="center"/>
    </xf>
    <xf numFmtId="186" fontId="22" fillId="0" borderId="4" xfId="0" applyNumberFormat="1" applyFont="1" applyBorder="1">
      <alignment vertical="center"/>
    </xf>
    <xf numFmtId="186" fontId="22" fillId="0" borderId="6" xfId="0" applyNumberFormat="1" applyFont="1" applyBorder="1">
      <alignment vertical="center"/>
    </xf>
    <xf numFmtId="176" fontId="22" fillId="0" borderId="10" xfId="0" applyNumberFormat="1" applyFont="1" applyBorder="1">
      <alignment vertical="center"/>
    </xf>
    <xf numFmtId="0" fontId="22" fillId="0" borderId="36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66" xfId="0" applyFont="1" applyBorder="1">
      <alignment vertical="center"/>
    </xf>
    <xf numFmtId="0" fontId="22" fillId="0" borderId="67" xfId="0" applyFont="1" applyBorder="1">
      <alignment vertical="center"/>
    </xf>
    <xf numFmtId="0" fontId="22" fillId="0" borderId="34" xfId="0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10" fontId="22" fillId="0" borderId="60" xfId="0" applyNumberFormat="1" applyFont="1" applyBorder="1">
      <alignment vertical="center"/>
    </xf>
    <xf numFmtId="190" fontId="22" fillId="0" borderId="9" xfId="0" applyNumberFormat="1" applyFont="1" applyBorder="1">
      <alignment vertical="center"/>
    </xf>
    <xf numFmtId="189" fontId="22" fillId="0" borderId="8" xfId="0" applyNumberFormat="1" applyFont="1" applyBorder="1">
      <alignment vertical="center"/>
    </xf>
    <xf numFmtId="178" fontId="22" fillId="0" borderId="8" xfId="0" applyNumberFormat="1" applyFont="1" applyBorder="1">
      <alignment vertical="center"/>
    </xf>
    <xf numFmtId="178" fontId="22" fillId="0" borderId="7" xfId="0" applyNumberFormat="1" applyFont="1" applyBorder="1">
      <alignment vertical="center"/>
    </xf>
    <xf numFmtId="190" fontId="22" fillId="0" borderId="41" xfId="0" applyNumberFormat="1" applyFont="1" applyBorder="1">
      <alignment vertical="center"/>
    </xf>
    <xf numFmtId="189" fontId="22" fillId="0" borderId="46" xfId="0" applyNumberFormat="1" applyFont="1" applyBorder="1">
      <alignment vertical="center"/>
    </xf>
    <xf numFmtId="10" fontId="22" fillId="0" borderId="61" xfId="0" applyNumberFormat="1" applyFont="1" applyBorder="1">
      <alignment vertical="center"/>
    </xf>
    <xf numFmtId="189" fontId="22" fillId="0" borderId="1" xfId="0" applyNumberFormat="1" applyFont="1" applyBorder="1">
      <alignment vertical="center"/>
    </xf>
    <xf numFmtId="178" fontId="22" fillId="0" borderId="6" xfId="0" applyNumberFormat="1" applyFont="1" applyBorder="1">
      <alignment vertical="center"/>
    </xf>
    <xf numFmtId="10" fontId="22" fillId="0" borderId="71" xfId="0" applyNumberFormat="1" applyFont="1" applyBorder="1">
      <alignment vertical="center"/>
    </xf>
    <xf numFmtId="189" fontId="22" fillId="0" borderId="51" xfId="0" applyNumberFormat="1" applyFont="1" applyBorder="1">
      <alignment vertical="center"/>
    </xf>
    <xf numFmtId="10" fontId="22" fillId="0" borderId="62" xfId="0" applyNumberFormat="1" applyFont="1" applyBorder="1">
      <alignment vertical="center"/>
    </xf>
    <xf numFmtId="189" fontId="22" fillId="0" borderId="2" xfId="0" applyNumberFormat="1" applyFont="1" applyBorder="1">
      <alignment vertical="center"/>
    </xf>
    <xf numFmtId="178" fontId="22" fillId="0" borderId="2" xfId="0" applyNumberFormat="1" applyFont="1" applyBorder="1">
      <alignment vertical="center"/>
    </xf>
    <xf numFmtId="178" fontId="22" fillId="0" borderId="13" xfId="0" applyNumberFormat="1" applyFont="1" applyBorder="1">
      <alignment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189" fontId="22" fillId="0" borderId="47" xfId="0" applyNumberFormat="1" applyFont="1" applyBorder="1">
      <alignment vertical="center"/>
    </xf>
    <xf numFmtId="189" fontId="22" fillId="0" borderId="6" xfId="0" applyNumberFormat="1" applyFont="1" applyBorder="1">
      <alignment vertical="center"/>
    </xf>
    <xf numFmtId="0" fontId="22" fillId="0" borderId="51" xfId="0" applyFont="1" applyBorder="1">
      <alignment vertical="center"/>
    </xf>
    <xf numFmtId="189" fontId="22" fillId="0" borderId="69" xfId="0" applyNumberFormat="1" applyFont="1" applyBorder="1">
      <alignment vertical="center"/>
    </xf>
    <xf numFmtId="189" fontId="22" fillId="0" borderId="13" xfId="0" applyNumberFormat="1" applyFont="1" applyBorder="1">
      <alignment vertical="center"/>
    </xf>
    <xf numFmtId="189" fontId="22" fillId="0" borderId="16" xfId="0" applyNumberFormat="1" applyFont="1" applyBorder="1">
      <alignment vertical="center"/>
    </xf>
    <xf numFmtId="0" fontId="22" fillId="0" borderId="63" xfId="0" applyFont="1" applyBorder="1" applyAlignment="1">
      <alignment horizontal="center" vertical="center"/>
    </xf>
    <xf numFmtId="176" fontId="22" fillId="6" borderId="8" xfId="5" applyNumberFormat="1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176" fontId="22" fillId="6" borderId="1" xfId="5" applyNumberFormat="1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176" fontId="22" fillId="6" borderId="8" xfId="8" applyNumberFormat="1" applyFont="1" applyFill="1" applyBorder="1" applyAlignment="1">
      <alignment horizontal="center" vertical="center"/>
    </xf>
    <xf numFmtId="176" fontId="22" fillId="6" borderId="1" xfId="8" applyNumberFormat="1" applyFont="1" applyFill="1" applyBorder="1" applyAlignment="1">
      <alignment horizontal="center" vertical="center"/>
    </xf>
    <xf numFmtId="184" fontId="22" fillId="6" borderId="1" xfId="8" applyNumberFormat="1" applyFont="1" applyFill="1" applyBorder="1" applyAlignment="1">
      <alignment horizontal="center" vertical="center"/>
    </xf>
    <xf numFmtId="0" fontId="22" fillId="0" borderId="61" xfId="8" applyFont="1" applyBorder="1" applyAlignment="1">
      <alignment horizontal="center" vertical="center"/>
    </xf>
    <xf numFmtId="0" fontId="22" fillId="6" borderId="1" xfId="8" applyFont="1" applyFill="1" applyBorder="1" applyAlignment="1">
      <alignment horizontal="center" vertical="center"/>
    </xf>
    <xf numFmtId="0" fontId="26" fillId="6" borderId="6" xfId="8" applyFont="1" applyFill="1" applyBorder="1" applyAlignment="1">
      <alignment horizontal="center" vertical="center"/>
    </xf>
    <xf numFmtId="176" fontId="22" fillId="6" borderId="1" xfId="8" applyNumberFormat="1" applyFont="1" applyFill="1" applyBorder="1">
      <alignment vertical="center"/>
    </xf>
    <xf numFmtId="178" fontId="22" fillId="6" borderId="1" xfId="8" applyNumberFormat="1" applyFont="1" applyFill="1" applyBorder="1">
      <alignment vertical="center"/>
    </xf>
    <xf numFmtId="176" fontId="22" fillId="6" borderId="6" xfId="8" applyNumberFormat="1" applyFont="1" applyFill="1" applyBorder="1">
      <alignment vertical="center"/>
    </xf>
    <xf numFmtId="179" fontId="22" fillId="6" borderId="1" xfId="8" applyNumberFormat="1" applyFont="1" applyFill="1" applyBorder="1" applyAlignment="1">
      <alignment horizontal="right" vertical="center"/>
    </xf>
    <xf numFmtId="179" fontId="22" fillId="6" borderId="6" xfId="8" applyNumberFormat="1" applyFont="1" applyFill="1" applyBorder="1" applyAlignment="1">
      <alignment horizontal="right" vertical="center"/>
    </xf>
    <xf numFmtId="183" fontId="22" fillId="0" borderId="1" xfId="8" applyNumberFormat="1" applyFont="1" applyBorder="1">
      <alignment vertical="center"/>
    </xf>
    <xf numFmtId="0" fontId="26" fillId="0" borderId="6" xfId="8" applyFont="1" applyBorder="1" applyAlignment="1">
      <alignment horizontal="center" vertical="center"/>
    </xf>
    <xf numFmtId="0" fontId="22" fillId="0" borderId="62" xfId="8" applyFont="1" applyBorder="1" applyAlignment="1">
      <alignment horizontal="center" vertical="center"/>
    </xf>
    <xf numFmtId="183" fontId="22" fillId="0" borderId="2" xfId="8" applyNumberFormat="1" applyFont="1" applyBorder="1">
      <alignment vertical="center"/>
    </xf>
    <xf numFmtId="183" fontId="22" fillId="0" borderId="2" xfId="5" applyNumberFormat="1" applyFont="1" applyBorder="1" applyAlignment="1">
      <alignment horizontal="center" vertical="center"/>
    </xf>
    <xf numFmtId="0" fontId="26" fillId="0" borderId="13" xfId="8" applyFont="1" applyBorder="1" applyAlignment="1">
      <alignment horizontal="center" vertical="center"/>
    </xf>
    <xf numFmtId="9" fontId="22" fillId="0" borderId="8" xfId="8" applyNumberFormat="1" applyFont="1" applyBorder="1" applyAlignment="1">
      <alignment horizontal="center" vertical="center" wrapText="1"/>
    </xf>
    <xf numFmtId="189" fontId="22" fillId="0" borderId="8" xfId="8" applyNumberFormat="1" applyFont="1" applyBorder="1" applyAlignment="1">
      <alignment horizontal="center" vertical="center" wrapText="1"/>
    </xf>
    <xf numFmtId="0" fontId="22" fillId="0" borderId="60" xfId="8" applyFont="1" applyBorder="1" applyAlignment="1">
      <alignment horizontal="center" vertical="center"/>
    </xf>
    <xf numFmtId="176" fontId="22" fillId="0" borderId="1" xfId="5" applyNumberFormat="1" applyFont="1" applyBorder="1" applyAlignment="1">
      <alignment horizontal="center" vertical="center"/>
    </xf>
    <xf numFmtId="176" fontId="22" fillId="0" borderId="1" xfId="5" applyNumberFormat="1" applyFont="1" applyBorder="1">
      <alignment vertical="center"/>
    </xf>
    <xf numFmtId="176" fontId="22" fillId="0" borderId="1" xfId="8" applyNumberFormat="1" applyFont="1" applyBorder="1" applyAlignment="1">
      <alignment horizontal="center" vertical="center"/>
    </xf>
    <xf numFmtId="178" fontId="22" fillId="0" borderId="1" xfId="8" applyNumberFormat="1" applyFont="1" applyBorder="1" applyAlignment="1">
      <alignment horizontal="center" vertical="center"/>
    </xf>
    <xf numFmtId="184" fontId="22" fillId="0" borderId="1" xfId="8" applyNumberFormat="1" applyFont="1" applyBorder="1" applyAlignment="1">
      <alignment horizontal="center" vertical="center"/>
    </xf>
    <xf numFmtId="176" fontId="22" fillId="0" borderId="4" xfId="8" applyNumberFormat="1" applyFont="1" applyBorder="1">
      <alignment vertical="center"/>
    </xf>
    <xf numFmtId="178" fontId="22" fillId="0" borderId="1" xfId="8" applyNumberFormat="1" applyFont="1" applyBorder="1">
      <alignment vertical="center"/>
    </xf>
    <xf numFmtId="178" fontId="22" fillId="0" borderId="1" xfId="8" applyNumberFormat="1" applyFont="1" applyBorder="1" applyAlignment="1">
      <alignment horizontal="right" vertical="center"/>
    </xf>
    <xf numFmtId="176" fontId="22" fillId="0" borderId="6" xfId="8" applyNumberFormat="1" applyFont="1" applyBorder="1">
      <alignment vertical="center"/>
    </xf>
    <xf numFmtId="178" fontId="22" fillId="0" borderId="4" xfId="8" applyNumberFormat="1" applyFont="1" applyBorder="1">
      <alignment vertical="center"/>
    </xf>
    <xf numFmtId="179" fontId="22" fillId="0" borderId="1" xfId="8" applyNumberFormat="1" applyFont="1" applyBorder="1" applyAlignment="1">
      <alignment horizontal="right" vertical="center"/>
    </xf>
    <xf numFmtId="179" fontId="22" fillId="0" borderId="6" xfId="8" applyNumberFormat="1" applyFont="1" applyBorder="1" applyAlignment="1">
      <alignment horizontal="right" vertical="center"/>
    </xf>
    <xf numFmtId="176" fontId="22" fillId="0" borderId="2" xfId="8" applyNumberFormat="1" applyFont="1" applyBorder="1">
      <alignment vertical="center"/>
    </xf>
    <xf numFmtId="0" fontId="22" fillId="0" borderId="34" xfId="0" applyFont="1" applyBorder="1">
      <alignment vertical="center"/>
    </xf>
    <xf numFmtId="0" fontId="22" fillId="0" borderId="3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86" fontId="22" fillId="0" borderId="6" xfId="0" applyNumberFormat="1" applyFont="1" applyBorder="1" applyAlignment="1">
      <alignment horizontal="center" vertical="center"/>
    </xf>
    <xf numFmtId="187" fontId="22" fillId="0" borderId="1" xfId="0" applyNumberFormat="1" applyFont="1" applyBorder="1">
      <alignment vertical="center"/>
    </xf>
    <xf numFmtId="191" fontId="22" fillId="0" borderId="1" xfId="0" applyNumberFormat="1" applyFont="1" applyBorder="1">
      <alignment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2" fontId="1" fillId="0" borderId="0" xfId="8" applyNumberFormat="1">
      <alignment vertical="center"/>
    </xf>
    <xf numFmtId="0" fontId="22" fillId="0" borderId="5" xfId="8" applyFont="1" applyBorder="1" applyAlignment="1">
      <alignment horizontal="center" vertical="center"/>
    </xf>
    <xf numFmtId="9" fontId="22" fillId="0" borderId="1" xfId="9" applyFont="1" applyBorder="1" applyAlignment="1">
      <alignment horizontal="center" vertical="center"/>
    </xf>
    <xf numFmtId="0" fontId="22" fillId="0" borderId="6" xfId="8" applyFont="1" applyBorder="1" applyAlignment="1">
      <alignment horizontal="center" vertical="center"/>
    </xf>
    <xf numFmtId="180" fontId="22" fillId="0" borderId="1" xfId="9" applyNumberFormat="1" applyFont="1" applyBorder="1" applyAlignment="1">
      <alignment horizontal="center" vertical="center"/>
    </xf>
    <xf numFmtId="180" fontId="22" fillId="0" borderId="6" xfId="8" applyNumberFormat="1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182" fontId="22" fillId="0" borderId="2" xfId="8" applyNumberFormat="1" applyFont="1" applyBorder="1" applyAlignment="1">
      <alignment horizontal="center" vertical="center"/>
    </xf>
    <xf numFmtId="178" fontId="22" fillId="0" borderId="2" xfId="8" applyNumberFormat="1" applyFont="1" applyBorder="1" applyAlignment="1">
      <alignment horizontal="center" vertical="center"/>
    </xf>
    <xf numFmtId="178" fontId="22" fillId="0" borderId="13" xfId="8" applyNumberFormat="1" applyFont="1" applyBorder="1" applyAlignment="1">
      <alignment horizontal="center" vertical="center"/>
    </xf>
    <xf numFmtId="0" fontId="26" fillId="0" borderId="45" xfId="8" applyFont="1" applyBorder="1" applyAlignment="1">
      <alignment horizontal="center" vertical="center"/>
    </xf>
    <xf numFmtId="0" fontId="26" fillId="0" borderId="1" xfId="8" applyFont="1" applyBorder="1" applyAlignment="1">
      <alignment horizontal="center" vertical="center"/>
    </xf>
    <xf numFmtId="189" fontId="22" fillId="0" borderId="46" xfId="8" applyNumberFormat="1" applyFont="1" applyBorder="1" applyAlignment="1">
      <alignment horizontal="center" vertical="center" wrapText="1"/>
    </xf>
    <xf numFmtId="0" fontId="22" fillId="0" borderId="71" xfId="8" applyFont="1" applyBorder="1" applyAlignment="1">
      <alignment horizontal="center" vertical="center"/>
    </xf>
    <xf numFmtId="0" fontId="26" fillId="0" borderId="68" xfId="8" applyFont="1" applyBorder="1" applyAlignment="1">
      <alignment horizontal="center" vertical="center"/>
    </xf>
    <xf numFmtId="176" fontId="22" fillId="0" borderId="51" xfId="8" applyNumberFormat="1" applyFont="1" applyBorder="1">
      <alignment vertical="center"/>
    </xf>
    <xf numFmtId="0" fontId="26" fillId="0" borderId="51" xfId="8" applyFont="1" applyBorder="1" applyAlignment="1">
      <alignment horizontal="center" vertical="center"/>
    </xf>
    <xf numFmtId="0" fontId="26" fillId="0" borderId="72" xfId="8" applyFont="1" applyBorder="1" applyAlignment="1">
      <alignment horizontal="center" vertical="center"/>
    </xf>
    <xf numFmtId="0" fontId="26" fillId="0" borderId="7" xfId="8" applyFont="1" applyBorder="1" applyAlignment="1">
      <alignment horizontal="center" vertical="center"/>
    </xf>
    <xf numFmtId="0" fontId="26" fillId="0" borderId="2" xfId="8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4" xfId="8" applyFont="1" applyBorder="1" applyAlignment="1">
      <alignment horizontal="center" vertical="center"/>
    </xf>
    <xf numFmtId="0" fontId="22" fillId="0" borderId="15" xfId="8" applyFont="1" applyBorder="1" applyAlignment="1">
      <alignment horizontal="center" vertical="center"/>
    </xf>
    <xf numFmtId="176" fontId="22" fillId="0" borderId="5" xfId="8" applyNumberFormat="1" applyFont="1" applyBorder="1" applyAlignment="1">
      <alignment horizontal="center" vertical="center"/>
    </xf>
    <xf numFmtId="176" fontId="22" fillId="0" borderId="5" xfId="8" applyNumberFormat="1" applyFont="1" applyBorder="1">
      <alignment vertical="center"/>
    </xf>
    <xf numFmtId="178" fontId="22" fillId="0" borderId="5" xfId="8" applyNumberFormat="1" applyFont="1" applyBorder="1">
      <alignment vertical="center"/>
    </xf>
    <xf numFmtId="0" fontId="26" fillId="0" borderId="3" xfId="8" applyFont="1" applyBorder="1" applyAlignment="1">
      <alignment horizontal="center" vertical="center"/>
    </xf>
    <xf numFmtId="9" fontId="22" fillId="0" borderId="46" xfId="8" applyNumberFormat="1" applyFont="1" applyBorder="1" applyAlignment="1">
      <alignment horizontal="center" vertical="center" wrapText="1"/>
    </xf>
    <xf numFmtId="0" fontId="26" fillId="0" borderId="47" xfId="8" applyFont="1" applyBorder="1" applyAlignment="1">
      <alignment horizontal="center" vertical="center"/>
    </xf>
    <xf numFmtId="0" fontId="26" fillId="0" borderId="5" xfId="8" applyFont="1" applyBorder="1" applyAlignment="1">
      <alignment horizontal="center" vertical="center"/>
    </xf>
    <xf numFmtId="184" fontId="22" fillId="6" borderId="51" xfId="5" applyNumberFormat="1" applyFont="1" applyFill="1" applyBorder="1" applyAlignment="1">
      <alignment horizontal="center" vertical="center"/>
    </xf>
    <xf numFmtId="184" fontId="22" fillId="6" borderId="51" xfId="8" applyNumberFormat="1" applyFont="1" applyFill="1" applyBorder="1" applyAlignment="1">
      <alignment horizontal="center" vertical="center"/>
    </xf>
    <xf numFmtId="0" fontId="26" fillId="6" borderId="69" xfId="8" applyFont="1" applyFill="1" applyBorder="1" applyAlignment="1">
      <alignment horizontal="center" vertical="center"/>
    </xf>
    <xf numFmtId="183" fontId="22" fillId="6" borderId="9" xfId="8" applyNumberFormat="1" applyFont="1" applyFill="1" applyBorder="1" applyAlignment="1">
      <alignment horizontal="center" vertical="center"/>
    </xf>
    <xf numFmtId="0" fontId="26" fillId="0" borderId="8" xfId="8" applyFont="1" applyBorder="1" applyAlignment="1">
      <alignment horizontal="center" vertical="center"/>
    </xf>
    <xf numFmtId="0" fontId="26" fillId="6" borderId="7" xfId="8" applyFont="1" applyFill="1" applyBorder="1" applyAlignment="1">
      <alignment horizontal="center" vertical="center"/>
    </xf>
    <xf numFmtId="183" fontId="22" fillId="6" borderId="5" xfId="8" applyNumberFormat="1" applyFont="1" applyFill="1" applyBorder="1" applyAlignment="1">
      <alignment horizontal="center" vertical="center"/>
    </xf>
    <xf numFmtId="176" fontId="22" fillId="6" borderId="5" xfId="8" applyNumberFormat="1" applyFont="1" applyFill="1" applyBorder="1">
      <alignment vertical="center"/>
    </xf>
    <xf numFmtId="178" fontId="22" fillId="6" borderId="5" xfId="8" applyNumberFormat="1" applyFont="1" applyFill="1" applyBorder="1">
      <alignment vertical="center"/>
    </xf>
    <xf numFmtId="0" fontId="22" fillId="0" borderId="60" xfId="0" applyFont="1" applyBorder="1" applyAlignment="1">
      <alignment horizontal="center" vertical="center"/>
    </xf>
    <xf numFmtId="176" fontId="22" fillId="6" borderId="46" xfId="5" applyNumberFormat="1" applyFont="1" applyFill="1" applyBorder="1" applyAlignment="1">
      <alignment horizontal="center" vertical="center"/>
    </xf>
    <xf numFmtId="0" fontId="26" fillId="6" borderId="47" xfId="8" applyFont="1" applyFill="1" applyBorder="1" applyAlignment="1">
      <alignment horizontal="center" vertical="center"/>
    </xf>
    <xf numFmtId="0" fontId="22" fillId="0" borderId="29" xfId="8" applyFont="1" applyBorder="1" applyAlignment="1">
      <alignment horizontal="center" vertical="center"/>
    </xf>
    <xf numFmtId="0" fontId="22" fillId="0" borderId="30" xfId="8" applyFont="1" applyBorder="1" applyAlignment="1">
      <alignment horizontal="center" vertical="center"/>
    </xf>
    <xf numFmtId="0" fontId="22" fillId="0" borderId="31" xfId="8" applyFont="1" applyBorder="1" applyAlignment="1">
      <alignment horizontal="center" vertical="center"/>
    </xf>
    <xf numFmtId="190" fontId="22" fillId="0" borderId="5" xfId="0" applyNumberFormat="1" applyFont="1" applyBorder="1">
      <alignment vertical="center"/>
    </xf>
    <xf numFmtId="190" fontId="22" fillId="0" borderId="3" xfId="0" applyNumberFormat="1" applyFont="1" applyBorder="1">
      <alignment vertical="center"/>
    </xf>
    <xf numFmtId="189" fontId="22" fillId="0" borderId="7" xfId="0" applyNumberFormat="1" applyFont="1" applyBorder="1">
      <alignment vertical="center"/>
    </xf>
    <xf numFmtId="190" fontId="22" fillId="0" borderId="12" xfId="0" applyNumberFormat="1" applyFont="1" applyBorder="1">
      <alignment vertical="center"/>
    </xf>
    <xf numFmtId="176" fontId="16" fillId="0" borderId="47" xfId="0" applyNumberFormat="1" applyFont="1" applyBorder="1" applyAlignment="1">
      <alignment horizontal="center" vertical="center"/>
    </xf>
    <xf numFmtId="176" fontId="16" fillId="0" borderId="51" xfId="0" applyNumberFormat="1" applyFont="1" applyBorder="1" applyAlignment="1">
      <alignment horizontal="center" vertical="center"/>
    </xf>
    <xf numFmtId="191" fontId="22" fillId="0" borderId="51" xfId="0" applyNumberFormat="1" applyFont="1" applyBorder="1" applyAlignment="1">
      <alignment horizontal="center" vertical="center"/>
    </xf>
    <xf numFmtId="176" fontId="16" fillId="0" borderId="69" xfId="0" applyNumberFormat="1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176" fontId="16" fillId="0" borderId="68" xfId="0" applyNumberFormat="1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 wrapText="1"/>
    </xf>
    <xf numFmtId="176" fontId="16" fillId="0" borderId="9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180" fontId="22" fillId="0" borderId="5" xfId="1" applyNumberFormat="1" applyFont="1" applyFill="1" applyBorder="1" applyAlignment="1">
      <alignment vertical="center"/>
    </xf>
    <xf numFmtId="176" fontId="22" fillId="0" borderId="2" xfId="0" applyNumberFormat="1" applyFont="1" applyBorder="1">
      <alignment vertical="center"/>
    </xf>
    <xf numFmtId="184" fontId="22" fillId="0" borderId="2" xfId="0" applyNumberFormat="1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80" fontId="22" fillId="0" borderId="4" xfId="1" applyNumberFormat="1" applyFont="1" applyBorder="1" applyAlignment="1">
      <alignment vertical="center"/>
    </xf>
    <xf numFmtId="180" fontId="12" fillId="0" borderId="57" xfId="0" applyNumberFormat="1" applyFont="1" applyBorder="1">
      <alignment vertical="center"/>
    </xf>
    <xf numFmtId="181" fontId="22" fillId="0" borderId="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80" fontId="12" fillId="0" borderId="5" xfId="0" applyNumberFormat="1" applyFont="1" applyBorder="1">
      <alignment vertical="center"/>
    </xf>
    <xf numFmtId="176" fontId="12" fillId="0" borderId="5" xfId="0" applyNumberFormat="1" applyFont="1" applyBorder="1">
      <alignment vertical="center"/>
    </xf>
    <xf numFmtId="0" fontId="15" fillId="0" borderId="61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/>
    </xf>
    <xf numFmtId="178" fontId="12" fillId="0" borderId="51" xfId="0" applyNumberFormat="1" applyFont="1" applyBorder="1" applyAlignment="1">
      <alignment horizontal="center" vertical="center"/>
    </xf>
    <xf numFmtId="178" fontId="12" fillId="0" borderId="69" xfId="0" applyNumberFormat="1" applyFont="1" applyBorder="1" applyAlignment="1">
      <alignment horizontal="center" vertical="center"/>
    </xf>
    <xf numFmtId="176" fontId="16" fillId="0" borderId="74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178" fontId="12" fillId="0" borderId="16" xfId="0" applyNumberFormat="1" applyFont="1" applyBorder="1">
      <alignment vertical="center"/>
    </xf>
    <xf numFmtId="184" fontId="12" fillId="0" borderId="16" xfId="0" applyNumberFormat="1" applyFont="1" applyBorder="1" applyAlignment="1">
      <alignment horizontal="center" vertical="center"/>
    </xf>
    <xf numFmtId="176" fontId="16" fillId="0" borderId="75" xfId="0" applyNumberFormat="1" applyFont="1" applyBorder="1" applyAlignment="1">
      <alignment horizontal="center" vertical="center"/>
    </xf>
    <xf numFmtId="183" fontId="12" fillId="0" borderId="8" xfId="0" applyNumberFormat="1" applyFont="1" applyBorder="1" applyAlignment="1">
      <alignment horizontal="center" vertical="center"/>
    </xf>
    <xf numFmtId="180" fontId="12" fillId="0" borderId="3" xfId="0" applyNumberFormat="1" applyFont="1" applyBorder="1" applyAlignment="1">
      <alignment horizontal="center" vertical="center"/>
    </xf>
    <xf numFmtId="180" fontId="12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 readingOrder="1"/>
    </xf>
    <xf numFmtId="0" fontId="14" fillId="0" borderId="32" xfId="0" applyFont="1" applyBorder="1" applyAlignment="1">
      <alignment horizontal="right" vertical="center" wrapText="1"/>
    </xf>
    <xf numFmtId="9" fontId="14" fillId="5" borderId="18" xfId="0" applyNumberFormat="1" applyFont="1" applyFill="1" applyBorder="1" applyAlignment="1">
      <alignment horizontal="right" vertical="center" wrapText="1"/>
    </xf>
    <xf numFmtId="176" fontId="12" fillId="0" borderId="8" xfId="0" applyNumberFormat="1" applyFont="1" applyBorder="1">
      <alignment vertical="center"/>
    </xf>
    <xf numFmtId="0" fontId="11" fillId="5" borderId="33" xfId="0" applyFont="1" applyFill="1" applyBorder="1" applyAlignment="1">
      <alignment horizontal="center" vertical="center" wrapText="1" readingOrder="1"/>
    </xf>
    <xf numFmtId="0" fontId="14" fillId="5" borderId="33" xfId="0" applyFont="1" applyFill="1" applyBorder="1" applyAlignment="1">
      <alignment horizontal="right" vertical="center" wrapText="1"/>
    </xf>
    <xf numFmtId="0" fontId="15" fillId="0" borderId="42" xfId="0" applyFont="1" applyBorder="1" applyAlignment="1">
      <alignment horizontal="center" vertical="center" wrapText="1"/>
    </xf>
    <xf numFmtId="176" fontId="16" fillId="0" borderId="29" xfId="0" applyNumberFormat="1" applyFont="1" applyBorder="1" applyAlignment="1">
      <alignment horizontal="center" vertical="center"/>
    </xf>
    <xf numFmtId="183" fontId="12" fillId="0" borderId="30" xfId="0" applyNumberFormat="1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 readingOrder="1"/>
    </xf>
    <xf numFmtId="0" fontId="14" fillId="2" borderId="17" xfId="0" applyFont="1" applyFill="1" applyBorder="1" applyAlignment="1">
      <alignment horizontal="right" vertical="center" wrapText="1"/>
    </xf>
    <xf numFmtId="180" fontId="13" fillId="2" borderId="17" xfId="0" applyNumberFormat="1" applyFont="1" applyFill="1" applyBorder="1">
      <alignment vertical="center"/>
    </xf>
    <xf numFmtId="186" fontId="13" fillId="5" borderId="17" xfId="0" applyNumberFormat="1" applyFont="1" applyFill="1" applyBorder="1">
      <alignment vertical="center"/>
    </xf>
    <xf numFmtId="189" fontId="13" fillId="5" borderId="17" xfId="0" applyNumberFormat="1" applyFont="1" applyFill="1" applyBorder="1">
      <alignment vertical="center"/>
    </xf>
    <xf numFmtId="186" fontId="13" fillId="2" borderId="17" xfId="0" applyNumberFormat="1" applyFont="1" applyFill="1" applyBorder="1">
      <alignment vertical="center"/>
    </xf>
    <xf numFmtId="190" fontId="13" fillId="2" borderId="17" xfId="0" applyNumberFormat="1" applyFont="1" applyFill="1" applyBorder="1">
      <alignment vertical="center"/>
    </xf>
    <xf numFmtId="0" fontId="10" fillId="0" borderId="20" xfId="0" applyFont="1" applyBorder="1" applyAlignment="1">
      <alignment horizontal="center" vertical="center" wrapText="1" readingOrder="1"/>
    </xf>
    <xf numFmtId="0" fontId="10" fillId="0" borderId="26" xfId="0" applyFont="1" applyBorder="1" applyAlignment="1">
      <alignment horizontal="center" vertical="center" wrapText="1" readingOrder="1"/>
    </xf>
    <xf numFmtId="0" fontId="10" fillId="0" borderId="28" xfId="0" applyFont="1" applyBorder="1" applyAlignment="1">
      <alignment horizontal="center" vertical="center" wrapText="1" readingOrder="1"/>
    </xf>
    <xf numFmtId="0" fontId="10" fillId="0" borderId="27" xfId="0" applyFont="1" applyBorder="1" applyAlignment="1">
      <alignment horizontal="center" vertical="center" wrapText="1" readingOrder="1"/>
    </xf>
    <xf numFmtId="0" fontId="13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85" fontId="13" fillId="0" borderId="21" xfId="0" applyNumberFormat="1" applyFont="1" applyBorder="1" applyAlignment="1">
      <alignment horizontal="center" vertical="center"/>
    </xf>
    <xf numFmtId="185" fontId="13" fillId="0" borderId="24" xfId="0" applyNumberFormat="1" applyFont="1" applyBorder="1" applyAlignment="1">
      <alignment horizontal="center" vertical="center"/>
    </xf>
    <xf numFmtId="185" fontId="13" fillId="0" borderId="22" xfId="0" applyNumberFormat="1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 readingOrder="1"/>
    </xf>
    <xf numFmtId="0" fontId="11" fillId="0" borderId="18" xfId="0" applyFont="1" applyBorder="1" applyAlignment="1">
      <alignment horizontal="center" vertical="center" wrapText="1" readingOrder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6" fontId="12" fillId="0" borderId="4" xfId="1" applyNumberFormat="1" applyFont="1" applyFill="1" applyBorder="1" applyAlignment="1">
      <alignment horizontal="center" vertical="center"/>
    </xf>
    <xf numFmtId="186" fontId="12" fillId="0" borderId="1" xfId="1" applyNumberFormat="1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83" fontId="12" fillId="0" borderId="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86" fontId="12" fillId="0" borderId="1" xfId="0" applyNumberFormat="1" applyFont="1" applyBorder="1" applyAlignment="1">
      <alignment horizontal="center" vertical="center"/>
    </xf>
    <xf numFmtId="178" fontId="12" fillId="4" borderId="1" xfId="0" applyNumberFormat="1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89" fontId="12" fillId="0" borderId="1" xfId="0" applyNumberFormat="1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83" fontId="22" fillId="0" borderId="1" xfId="0" applyNumberFormat="1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178" fontId="22" fillId="0" borderId="3" xfId="0" applyNumberFormat="1" applyFont="1" applyBorder="1" applyAlignment="1">
      <alignment horizontal="center" vertical="center"/>
    </xf>
    <xf numFmtId="178" fontId="22" fillId="0" borderId="2" xfId="0" applyNumberFormat="1" applyFont="1" applyBorder="1" applyAlignment="1">
      <alignment horizontal="center" vertical="center"/>
    </xf>
    <xf numFmtId="186" fontId="22" fillId="0" borderId="5" xfId="1" applyNumberFormat="1" applyFont="1" applyFill="1" applyBorder="1" applyAlignment="1">
      <alignment horizontal="center" vertical="center"/>
    </xf>
    <xf numFmtId="186" fontId="22" fillId="0" borderId="1" xfId="1" applyNumberFormat="1" applyFont="1" applyFill="1" applyBorder="1" applyAlignment="1">
      <alignment horizontal="center" vertical="center"/>
    </xf>
    <xf numFmtId="189" fontId="22" fillId="0" borderId="5" xfId="0" applyNumberFormat="1" applyFont="1" applyBorder="1" applyAlignment="1">
      <alignment horizontal="center" vertical="center"/>
    </xf>
    <xf numFmtId="189" fontId="22" fillId="0" borderId="1" xfId="0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wrapText="1"/>
    </xf>
    <xf numFmtId="186" fontId="22" fillId="0" borderId="1" xfId="0" applyNumberFormat="1" applyFont="1" applyBorder="1" applyAlignment="1">
      <alignment horizontal="center" vertical="center"/>
    </xf>
    <xf numFmtId="180" fontId="22" fillId="0" borderId="1" xfId="0" applyNumberFormat="1" applyFont="1" applyBorder="1" applyAlignment="1">
      <alignment horizontal="center" vertical="center"/>
    </xf>
    <xf numFmtId="188" fontId="22" fillId="0" borderId="1" xfId="0" applyNumberFormat="1" applyFont="1" applyBorder="1" applyAlignment="1">
      <alignment horizontal="center" vertical="center"/>
    </xf>
    <xf numFmtId="187" fontId="22" fillId="0" borderId="1" xfId="0" applyNumberFormat="1" applyFont="1" applyBorder="1" applyAlignment="1">
      <alignment horizontal="center" vertical="center"/>
    </xf>
    <xf numFmtId="176" fontId="22" fillId="0" borderId="1" xfId="8" applyNumberFormat="1" applyFont="1" applyBorder="1" applyAlignment="1">
      <alignment horizontal="center" vertical="center"/>
    </xf>
    <xf numFmtId="176" fontId="22" fillId="0" borderId="5" xfId="8" applyNumberFormat="1" applyFont="1" applyBorder="1" applyAlignment="1">
      <alignment horizontal="center" vertical="center"/>
    </xf>
    <xf numFmtId="178" fontId="22" fillId="0" borderId="1" xfId="8" applyNumberFormat="1" applyFont="1" applyBorder="1" applyAlignment="1">
      <alignment horizontal="center" vertical="center"/>
    </xf>
    <xf numFmtId="178" fontId="22" fillId="0" borderId="1" xfId="5" applyNumberFormat="1" applyFont="1" applyBorder="1" applyAlignment="1">
      <alignment horizontal="center" vertical="center"/>
    </xf>
    <xf numFmtId="179" fontId="22" fillId="0" borderId="1" xfId="5" applyNumberFormat="1" applyFont="1" applyBorder="1" applyAlignment="1">
      <alignment horizontal="center" vertical="center"/>
    </xf>
    <xf numFmtId="176" fontId="22" fillId="0" borderId="51" xfId="5" applyNumberFormat="1" applyFont="1" applyBorder="1" applyAlignment="1">
      <alignment horizontal="center" vertical="center"/>
    </xf>
    <xf numFmtId="9" fontId="22" fillId="0" borderId="35" xfId="8" applyNumberFormat="1" applyFont="1" applyBorder="1" applyAlignment="1">
      <alignment horizontal="center" vertical="center"/>
    </xf>
    <xf numFmtId="9" fontId="22" fillId="0" borderId="14" xfId="8" applyNumberFormat="1" applyFont="1" applyBorder="1" applyAlignment="1">
      <alignment horizontal="center" vertical="center"/>
    </xf>
    <xf numFmtId="9" fontId="22" fillId="0" borderId="15" xfId="8" applyNumberFormat="1" applyFont="1" applyBorder="1" applyAlignment="1">
      <alignment horizontal="center" vertical="center"/>
    </xf>
    <xf numFmtId="189" fontId="22" fillId="0" borderId="9" xfId="8" applyNumberFormat="1" applyFont="1" applyBorder="1" applyAlignment="1">
      <alignment horizontal="center" vertical="center" wrapText="1"/>
    </xf>
    <xf numFmtId="189" fontId="22" fillId="0" borderId="8" xfId="8" applyNumberFormat="1" applyFont="1" applyBorder="1" applyAlignment="1">
      <alignment horizontal="center" vertical="center" wrapText="1"/>
    </xf>
    <xf numFmtId="176" fontId="22" fillId="0" borderId="1" xfId="5" applyNumberFormat="1" applyFont="1" applyBorder="1" applyAlignment="1">
      <alignment horizontal="center" vertical="center"/>
    </xf>
    <xf numFmtId="176" fontId="22" fillId="0" borderId="4" xfId="8" applyNumberFormat="1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176" fontId="22" fillId="0" borderId="2" xfId="5" applyNumberFormat="1" applyFont="1" applyBorder="1" applyAlignment="1">
      <alignment horizontal="center" vertical="center"/>
    </xf>
    <xf numFmtId="189" fontId="22" fillId="0" borderId="57" xfId="8" applyNumberFormat="1" applyFont="1" applyBorder="1" applyAlignment="1">
      <alignment horizontal="center" vertical="center" wrapText="1"/>
    </xf>
    <xf numFmtId="189" fontId="22" fillId="0" borderId="46" xfId="8" applyNumberFormat="1" applyFont="1" applyBorder="1" applyAlignment="1">
      <alignment horizontal="center" vertical="center" wrapText="1"/>
    </xf>
    <xf numFmtId="9" fontId="22" fillId="0" borderId="40" xfId="8" applyNumberFormat="1" applyFont="1" applyBorder="1" applyAlignment="1">
      <alignment horizontal="center" vertical="center"/>
    </xf>
    <xf numFmtId="9" fontId="22" fillId="0" borderId="38" xfId="8" applyNumberFormat="1" applyFont="1" applyBorder="1" applyAlignment="1">
      <alignment horizontal="center" vertical="center"/>
    </xf>
    <xf numFmtId="183" fontId="22" fillId="0" borderId="1" xfId="5" applyNumberFormat="1" applyFont="1" applyBorder="1" applyAlignment="1">
      <alignment horizontal="center" vertical="center"/>
    </xf>
    <xf numFmtId="49" fontId="27" fillId="0" borderId="9" xfId="8" applyNumberFormat="1" applyFont="1" applyBorder="1" applyAlignment="1">
      <alignment horizontal="center" vertical="center"/>
    </xf>
    <xf numFmtId="49" fontId="27" fillId="0" borderId="8" xfId="8" applyNumberFormat="1" applyFont="1" applyBorder="1" applyAlignment="1">
      <alignment horizontal="center" vertical="center"/>
    </xf>
    <xf numFmtId="49" fontId="27" fillId="0" borderId="7" xfId="8" applyNumberFormat="1" applyFont="1" applyBorder="1" applyAlignment="1">
      <alignment horizontal="center" vertical="center"/>
    </xf>
    <xf numFmtId="177" fontId="22" fillId="6" borderId="4" xfId="8" applyNumberFormat="1" applyFont="1" applyFill="1" applyBorder="1" applyAlignment="1">
      <alignment horizontal="right" vertical="center"/>
    </xf>
    <xf numFmtId="177" fontId="22" fillId="6" borderId="1" xfId="8" applyNumberFormat="1" applyFont="1" applyFill="1" applyBorder="1" applyAlignment="1">
      <alignment horizontal="right" vertical="center"/>
    </xf>
    <xf numFmtId="177" fontId="1" fillId="3" borderId="0" xfId="5" applyNumberFormat="1" applyFont="1" applyFill="1" applyAlignment="1">
      <alignment horizontal="center" vertical="center"/>
    </xf>
    <xf numFmtId="176" fontId="22" fillId="6" borderId="5" xfId="8" applyNumberFormat="1" applyFont="1" applyFill="1" applyBorder="1" applyAlignment="1">
      <alignment horizontal="center" vertical="center"/>
    </xf>
    <xf numFmtId="176" fontId="22" fillId="6" borderId="1" xfId="8" applyNumberFormat="1" applyFont="1" applyFill="1" applyBorder="1" applyAlignment="1">
      <alignment horizontal="center" vertical="center"/>
    </xf>
    <xf numFmtId="2" fontId="22" fillId="6" borderId="46" xfId="8" applyNumberFormat="1" applyFont="1" applyFill="1" applyBorder="1" applyAlignment="1">
      <alignment horizontal="right" vertical="center"/>
    </xf>
    <xf numFmtId="0" fontId="22" fillId="0" borderId="42" xfId="8" applyFont="1" applyBorder="1" applyAlignment="1">
      <alignment horizontal="center" vertical="center"/>
    </xf>
    <xf numFmtId="0" fontId="22" fillId="0" borderId="43" xfId="8" applyFont="1" applyBorder="1" applyAlignment="1">
      <alignment horizontal="center" vertical="center"/>
    </xf>
    <xf numFmtId="0" fontId="22" fillId="0" borderId="44" xfId="8" applyFont="1" applyBorder="1" applyAlignment="1">
      <alignment horizontal="center" vertical="center"/>
    </xf>
    <xf numFmtId="183" fontId="22" fillId="6" borderId="5" xfId="8" applyNumberFormat="1" applyFont="1" applyFill="1" applyBorder="1" applyAlignment="1">
      <alignment horizontal="center" vertical="center"/>
    </xf>
    <xf numFmtId="183" fontId="22" fillId="6" borderId="1" xfId="8" applyNumberFormat="1" applyFont="1" applyFill="1" applyBorder="1" applyAlignment="1">
      <alignment horizontal="center" vertical="center"/>
    </xf>
    <xf numFmtId="178" fontId="22" fillId="6" borderId="1" xfId="8" applyNumberFormat="1" applyFont="1" applyFill="1" applyBorder="1" applyAlignment="1">
      <alignment horizontal="center" vertical="center"/>
    </xf>
    <xf numFmtId="176" fontId="22" fillId="6" borderId="57" xfId="8" applyNumberFormat="1" applyFont="1" applyFill="1" applyBorder="1" applyAlignment="1">
      <alignment horizontal="right" vertical="center"/>
    </xf>
    <xf numFmtId="176" fontId="22" fillId="6" borderId="46" xfId="8" applyNumberFormat="1" applyFont="1" applyFill="1" applyBorder="1" applyAlignment="1">
      <alignment horizontal="right" vertical="center"/>
    </xf>
    <xf numFmtId="9" fontId="22" fillId="0" borderId="38" xfId="8" applyNumberFormat="1" applyFont="1" applyBorder="1" applyAlignment="1">
      <alignment horizontal="center" vertical="center" wrapText="1"/>
    </xf>
    <xf numFmtId="9" fontId="22" fillId="0" borderId="39" xfId="8" applyNumberFormat="1" applyFont="1" applyBorder="1" applyAlignment="1">
      <alignment horizontal="center" vertical="center" wrapText="1"/>
    </xf>
    <xf numFmtId="9" fontId="22" fillId="0" borderId="63" xfId="8" applyNumberFormat="1" applyFont="1" applyBorder="1" applyAlignment="1">
      <alignment horizontal="center" vertical="center" wrapText="1"/>
    </xf>
    <xf numFmtId="9" fontId="22" fillId="0" borderId="61" xfId="8" applyNumberFormat="1" applyFont="1" applyBorder="1" applyAlignment="1">
      <alignment horizontal="center" vertical="center" wrapText="1"/>
    </xf>
    <xf numFmtId="9" fontId="22" fillId="0" borderId="62" xfId="8" applyNumberFormat="1" applyFont="1" applyBorder="1" applyAlignment="1">
      <alignment horizontal="center" vertical="center" wrapText="1"/>
    </xf>
    <xf numFmtId="189" fontId="22" fillId="0" borderId="41" xfId="8" applyNumberFormat="1" applyFont="1" applyBorder="1" applyAlignment="1">
      <alignment horizontal="center" vertical="center" wrapText="1"/>
    </xf>
    <xf numFmtId="9" fontId="22" fillId="0" borderId="52" xfId="8" applyNumberFormat="1" applyFont="1" applyBorder="1" applyAlignment="1">
      <alignment horizontal="center" vertical="center"/>
    </xf>
    <xf numFmtId="9" fontId="22" fillId="0" borderId="55" xfId="8" applyNumberFormat="1" applyFont="1" applyBorder="1" applyAlignment="1">
      <alignment horizontal="center" vertical="center"/>
    </xf>
    <xf numFmtId="9" fontId="22" fillId="0" borderId="56" xfId="8" applyNumberFormat="1" applyFont="1" applyBorder="1" applyAlignment="1">
      <alignment horizontal="center" vertical="center"/>
    </xf>
    <xf numFmtId="178" fontId="22" fillId="6" borderId="1" xfId="5" applyNumberFormat="1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0" xfId="0" applyFont="1" applyBorder="1" applyAlignment="1">
      <alignment horizontal="right" vertical="center"/>
    </xf>
    <xf numFmtId="192" fontId="22" fillId="0" borderId="30" xfId="0" applyNumberFormat="1" applyFont="1" applyBorder="1" applyAlignment="1">
      <alignment horizontal="right" vertical="center"/>
    </xf>
    <xf numFmtId="192" fontId="22" fillId="0" borderId="31" xfId="0" applyNumberFormat="1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22" fillId="0" borderId="53" xfId="0" applyFont="1" applyBorder="1" applyAlignment="1">
      <alignment horizontal="right" vertical="center"/>
    </xf>
    <xf numFmtId="0" fontId="22" fillId="0" borderId="42" xfId="0" applyFont="1" applyBorder="1" applyAlignment="1">
      <alignment horizontal="center" vertical="center"/>
    </xf>
    <xf numFmtId="193" fontId="22" fillId="0" borderId="52" xfId="0" applyNumberFormat="1" applyFont="1" applyBorder="1" applyAlignment="1">
      <alignment horizontal="right" vertical="center"/>
    </xf>
    <xf numFmtId="193" fontId="22" fillId="0" borderId="53" xfId="0" applyNumberFormat="1" applyFont="1" applyBorder="1" applyAlignment="1">
      <alignment horizontal="right" vertical="center"/>
    </xf>
    <xf numFmtId="193" fontId="22" fillId="0" borderId="54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</cellXfs>
  <cellStyles count="10">
    <cellStyle name="一般 2" xfId="2" xr:uid="{00000000-0005-0000-0000-000001000000}"/>
    <cellStyle name="一般 2 2" xfId="7" xr:uid="{00000000-0005-0000-0000-000002000000}"/>
    <cellStyle name="一般 2 3" xfId="4" xr:uid="{00000000-0005-0000-0000-000003000000}"/>
    <cellStyle name="一般 3" xfId="5" xr:uid="{00000000-0005-0000-0000-000004000000}"/>
    <cellStyle name="一般 3 2" xfId="8" xr:uid="{00000000-0005-0000-0000-000005000000}"/>
    <cellStyle name="百分比" xfId="1" builtinId="5"/>
    <cellStyle name="百分比 2" xfId="3" xr:uid="{00000000-0005-0000-0000-000007000000}"/>
    <cellStyle name="百分比 3 2" xfId="6" xr:uid="{00000000-0005-0000-0000-000008000000}"/>
    <cellStyle name="百分比 4" xfId="9" xr:uid="{00000000-0005-0000-0000-000009000000}"/>
    <cellStyle name="常规" xfId="0" builtinId="0"/>
  </cellStyles>
  <dxfs count="0"/>
  <tableStyles count="0" defaultTableStyle="TableStyleMedium2" defaultPivotStyle="PivotStyleLight16"/>
  <colors>
    <mruColors>
      <color rgb="FFFFCCFF"/>
      <color rgb="FFCCFFCC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  <a:cs typeface="+mn-cs"/>
              </a:defRPr>
            </a:pPr>
            <a:r>
              <a:rPr lang="zh-TW" altLang="en-US" sz="1800" b="0" i="0" u="none" strike="noStrike" baseline="0">
                <a:latin typeface="標楷體" panose="03000509000000000000" pitchFamily="65" charset="-120"/>
                <a:ea typeface="標楷體" panose="03000509000000000000" pitchFamily="65" charset="-120"/>
              </a:rPr>
              <a:t>冰機阻抗曲線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冰水阻抗曲線圖!$B$7</c:f>
              <c:strCache>
                <c:ptCount val="1"/>
                <c:pt idx="0">
                  <c:v>冰水阻抗曲線</c:v>
                </c:pt>
              </c:strCache>
            </c:strRef>
          </c:tx>
          <c:dPt>
            <c:idx val="0"/>
            <c:marker>
              <c:symbol val="diamond"/>
              <c:size val="10"/>
              <c:spPr>
                <a:solidFill>
                  <a:srgbClr val="FFC000"/>
                </a:solidFill>
                <a:ln>
                  <a:solidFill>
                    <a:srgbClr val="00B0F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DD3-4D15-9AE8-DF606E3F65D5}"/>
              </c:ext>
            </c:extLst>
          </c:dPt>
          <c:dPt>
            <c:idx val="1"/>
            <c:marker>
              <c:symbol val="triangle"/>
              <c:size val="10"/>
              <c:spPr>
                <a:solidFill>
                  <a:srgbClr val="FFC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3-4D15-9AE8-DF606E3F65D5}"/>
              </c:ext>
            </c:extLst>
          </c:dPt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DD3-4D15-9AE8-DF606E3F65D5}"/>
              </c:ext>
            </c:extLst>
          </c:dPt>
          <c:dPt>
            <c:idx val="3"/>
            <c:marker>
              <c:symbol val="circle"/>
              <c:size val="10"/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DD3-4D15-9AE8-DF606E3F65D5}"/>
              </c:ext>
            </c:extLst>
          </c:dPt>
          <c:xVal>
            <c:numRef>
              <c:f>冰水阻抗曲線圖!$C$8:$C$19</c:f>
              <c:numCache>
                <c:formatCode>0.00_);[Red]\(0.00\)</c:formatCode>
                <c:ptCount val="12"/>
                <c:pt idx="0">
                  <c:v>1222.3582786494867</c:v>
                </c:pt>
                <c:pt idx="1">
                  <c:v>1044.7506655123816</c:v>
                </c:pt>
                <c:pt idx="2">
                  <c:v>1200</c:v>
                </c:pt>
                <c:pt idx="3">
                  <c:v>1163.8837473675601</c:v>
                </c:pt>
                <c:pt idx="4" formatCode="General">
                  <c:v>1050</c:v>
                </c:pt>
                <c:pt idx="5" formatCode="General">
                  <c:v>900</c:v>
                </c:pt>
                <c:pt idx="6" formatCode="General">
                  <c:v>750</c:v>
                </c:pt>
                <c:pt idx="7" formatCode="General">
                  <c:v>600</c:v>
                </c:pt>
                <c:pt idx="8" formatCode="General">
                  <c:v>450</c:v>
                </c:pt>
                <c:pt idx="9" formatCode="General">
                  <c:v>300</c:v>
                </c:pt>
                <c:pt idx="10" formatCode="General">
                  <c:v>150</c:v>
                </c:pt>
                <c:pt idx="11" formatCode="General">
                  <c:v>0</c:v>
                </c:pt>
              </c:numCache>
            </c:numRef>
          </c:xVal>
          <c:yVal>
            <c:numRef>
              <c:f>冰水阻抗曲線圖!$D$8:$D$19</c:f>
              <c:numCache>
                <c:formatCode>0.00_);[Red]\(0.00\)</c:formatCode>
                <c:ptCount val="12"/>
                <c:pt idx="0">
                  <c:v>31.279365000000013</c:v>
                </c:pt>
                <c:pt idx="1">
                  <c:v>22.85</c:v>
                </c:pt>
                <c:pt idx="2">
                  <c:v>30.145561916558794</c:v>
                </c:pt>
                <c:pt idx="3">
                  <c:v>28.358293880376504</c:v>
                </c:pt>
                <c:pt idx="4">
                  <c:v>23.080195842365324</c:v>
                </c:pt>
                <c:pt idx="5">
                  <c:v>16.95687857806432</c:v>
                </c:pt>
                <c:pt idx="6">
                  <c:v>11.775610123655778</c:v>
                </c:pt>
                <c:pt idx="7">
                  <c:v>7.5363904791396985</c:v>
                </c:pt>
                <c:pt idx="8">
                  <c:v>4.2392196445160799</c:v>
                </c:pt>
                <c:pt idx="9">
                  <c:v>1.8840976197849246</c:v>
                </c:pt>
                <c:pt idx="10">
                  <c:v>0.47102440494623116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DD3-4D15-9AE8-DF606E3F6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64160"/>
        <c:axId val="31970432"/>
      </c:scatterChart>
      <c:valAx>
        <c:axId val="3196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>
                    <a:latin typeface="標楷體" panose="03000509000000000000" pitchFamily="65" charset="-120"/>
                    <a:ea typeface="標楷體" panose="03000509000000000000" pitchFamily="65" charset="-120"/>
                  </a:defRPr>
                </a:pPr>
                <a:r>
                  <a:rPr lang="zh-TW" altLang="en-US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流量 </a:t>
                </a:r>
                <a:r>
                  <a:rPr lang="en-US" altLang="zh-TW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Lpm</a:t>
                </a:r>
                <a:endParaRPr lang="zh-TW" altLang="en-US" sz="1200">
                  <a:latin typeface="標楷體" panose="03000509000000000000" pitchFamily="65" charset="-120"/>
                  <a:ea typeface="標楷體" panose="03000509000000000000" pitchFamily="65" charset="-120"/>
                </a:endParaRPr>
              </a:p>
            </c:rich>
          </c:tx>
          <c:overlay val="0"/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  <a:cs typeface="+mn-cs"/>
              </a:defRPr>
            </a:pPr>
            <a:endParaRPr lang="zh-TW"/>
          </a:p>
        </c:txPr>
        <c:crossAx val="31970432"/>
        <c:crosses val="autoZero"/>
        <c:crossBetween val="midCat"/>
      </c:valAx>
      <c:valAx>
        <c:axId val="3197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>
                    <a:latin typeface="標楷體" panose="03000509000000000000" pitchFamily="65" charset="-120"/>
                    <a:ea typeface="標楷體" panose="03000509000000000000" pitchFamily="65" charset="-120"/>
                  </a:defRPr>
                </a:pPr>
                <a:r>
                  <a:rPr lang="zh-TW" altLang="en-US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揚程 </a:t>
                </a:r>
                <a:r>
                  <a:rPr lang="en-US" altLang="zh-TW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H</a:t>
                </a:r>
                <a:endParaRPr lang="zh-TW" altLang="en-US" sz="1200">
                  <a:latin typeface="標楷體" panose="03000509000000000000" pitchFamily="65" charset="-120"/>
                  <a:ea typeface="標楷體" panose="03000509000000000000" pitchFamily="65" charset="-120"/>
                </a:endParaRPr>
              </a:p>
            </c:rich>
          </c:tx>
          <c:overlay val="0"/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  <a:cs typeface="+mn-cs"/>
              </a:defRPr>
            </a:pPr>
            <a:endParaRPr lang="zh-TW"/>
          </a:p>
        </c:txPr>
        <c:crossAx val="3196416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  <a:cs typeface="+mn-cs"/>
              </a:defRPr>
            </a:pPr>
            <a:r>
              <a:rPr lang="zh-TW" altLang="en-US" sz="1800" b="0" i="0" u="none" strike="noStrike" baseline="0">
                <a:latin typeface="標楷體" panose="03000509000000000000" pitchFamily="65" charset="-120"/>
                <a:ea typeface="標楷體" panose="03000509000000000000" pitchFamily="65" charset="-120"/>
              </a:rPr>
              <a:t>冷卻水循環阻抗曲線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06856171775874"/>
          <c:y val="0.13475628222650182"/>
          <c:w val="0.79680768605845709"/>
          <c:h val="0.69769066052680628"/>
        </c:manualLayout>
      </c:layout>
      <c:scatterChart>
        <c:scatterStyle val="smoothMarker"/>
        <c:varyColors val="0"/>
        <c:ser>
          <c:idx val="0"/>
          <c:order val="0"/>
          <c:dPt>
            <c:idx val="0"/>
            <c:marker>
              <c:symbol val="triangle"/>
              <c:size val="10"/>
              <c:spPr>
                <a:solidFill>
                  <a:srgbClr val="FFC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25-4AB7-853B-3D3CA084946D}"/>
              </c:ext>
            </c:extLst>
          </c:dPt>
          <c:dPt>
            <c:idx val="1"/>
            <c:marker>
              <c:symbol val="diamond"/>
              <c:size val="10"/>
              <c:spPr>
                <a:solidFill>
                  <a:srgbClr val="FFC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925-4AB7-853B-3D3CA084946D}"/>
              </c:ext>
            </c:extLst>
          </c:dPt>
          <c:dPt>
            <c:idx val="2"/>
            <c:marker>
              <c:symbol val="circle"/>
              <c:size val="10"/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925-4AB7-853B-3D3CA084946D}"/>
              </c:ext>
            </c:extLst>
          </c:dPt>
          <c:dPt>
            <c:idx val="3"/>
            <c:marker>
              <c:spPr>
                <a:solidFill>
                  <a:srgbClr val="FFC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925-4AB7-853B-3D3CA084946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25-4AB7-853B-3D3CA084946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925-4AB7-853B-3D3CA084946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925-4AB7-853B-3D3CA084946D}"/>
              </c:ext>
            </c:extLst>
          </c:dPt>
          <c:xVal>
            <c:numRef>
              <c:f>冷卻水阻抗曲線圖!$C$9:$C$19</c:f>
              <c:numCache>
                <c:formatCode>0.00_);[Red]\(0.00\)</c:formatCode>
                <c:ptCount val="11"/>
                <c:pt idx="0">
                  <c:v>1629.940160975319</c:v>
                </c:pt>
                <c:pt idx="1">
                  <c:v>1499.5449480972941</c:v>
                </c:pt>
                <c:pt idx="2">
                  <c:v>1454.8546842094502</c:v>
                </c:pt>
                <c:pt idx="3" formatCode="General">
                  <c:v>1400</c:v>
                </c:pt>
                <c:pt idx="4" formatCode="General">
                  <c:v>1200</c:v>
                </c:pt>
                <c:pt idx="5" formatCode="General">
                  <c:v>937.5</c:v>
                </c:pt>
                <c:pt idx="6" formatCode="General">
                  <c:v>750</c:v>
                </c:pt>
                <c:pt idx="7" formatCode="General">
                  <c:v>562.5</c:v>
                </c:pt>
                <c:pt idx="8" formatCode="General">
                  <c:v>375</c:v>
                </c:pt>
                <c:pt idx="9" formatCode="General">
                  <c:v>187.5</c:v>
                </c:pt>
                <c:pt idx="10" formatCode="General">
                  <c:v>0</c:v>
                </c:pt>
              </c:numCache>
            </c:numRef>
          </c:xVal>
          <c:yVal>
            <c:numRef>
              <c:f>冷卻水阻抗曲線圖!$D$9:$D$19</c:f>
              <c:numCache>
                <c:formatCode>0.00_);[Red]\(0.00\)</c:formatCode>
                <c:ptCount val="11"/>
                <c:pt idx="0">
                  <c:v>14.55</c:v>
                </c:pt>
                <c:pt idx="1">
                  <c:v>12.714480000000007</c:v>
                </c:pt>
                <c:pt idx="2">
                  <c:v>12.120589000449227</c:v>
                </c:pt>
                <c:pt idx="3">
                  <c:v>11.416184194929148</c:v>
                </c:pt>
                <c:pt idx="4">
                  <c:v>9.0771965513765167</c:v>
                </c:pt>
                <c:pt idx="5">
                  <c:v>6.5533670357522684</c:v>
                </c:pt>
                <c:pt idx="6">
                  <c:v>5.1301549028814524</c:v>
                </c:pt>
                <c:pt idx="7">
                  <c:v>4.0232121328708166</c:v>
                </c:pt>
                <c:pt idx="8">
                  <c:v>3.2325387257203628</c:v>
                </c:pt>
                <c:pt idx="9">
                  <c:v>2.7581346814300907</c:v>
                </c:pt>
                <c:pt idx="10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925-4AB7-853B-3D3CA0849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68512"/>
        <c:axId val="109174784"/>
      </c:scatterChart>
      <c:valAx>
        <c:axId val="10916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>
                    <a:latin typeface="標楷體" panose="03000509000000000000" pitchFamily="65" charset="-120"/>
                    <a:ea typeface="標楷體" panose="03000509000000000000" pitchFamily="65" charset="-120"/>
                  </a:defRPr>
                </a:pPr>
                <a:r>
                  <a:rPr lang="zh-TW" altLang="en-US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流量 </a:t>
                </a:r>
                <a:r>
                  <a:rPr lang="en-US" altLang="zh-TW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Lpm</a:t>
                </a:r>
                <a:endParaRPr lang="zh-TW" altLang="en-US" sz="1200">
                  <a:latin typeface="標楷體" panose="03000509000000000000" pitchFamily="65" charset="-120"/>
                  <a:ea typeface="標楷體" panose="03000509000000000000" pitchFamily="65" charset="-120"/>
                </a:endParaRPr>
              </a:p>
            </c:rich>
          </c:tx>
          <c:overlay val="0"/>
        </c:title>
        <c:numFmt formatCode="0.00_);[Red]\(0.00\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200" b="1"/>
            </a:pPr>
            <a:endParaRPr lang="zh-TW"/>
          </a:p>
        </c:txPr>
        <c:crossAx val="109174784"/>
        <c:crosses val="autoZero"/>
        <c:crossBetween val="midCat"/>
      </c:valAx>
      <c:valAx>
        <c:axId val="1091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>
                    <a:latin typeface="標楷體" panose="03000509000000000000" pitchFamily="65" charset="-120"/>
                    <a:ea typeface="標楷體" panose="03000509000000000000" pitchFamily="65" charset="-120"/>
                  </a:defRPr>
                </a:pPr>
                <a:r>
                  <a:rPr lang="zh-TW" altLang="en-US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揚程 </a:t>
                </a:r>
                <a:r>
                  <a:rPr lang="en-US" altLang="zh-TW" sz="1200">
                    <a:latin typeface="標楷體" panose="03000509000000000000" pitchFamily="65" charset="-120"/>
                    <a:ea typeface="標楷體" panose="03000509000000000000" pitchFamily="65" charset="-120"/>
                  </a:rPr>
                  <a:t>H</a:t>
                </a:r>
                <a:endParaRPr lang="zh-TW" altLang="en-US" sz="1200">
                  <a:latin typeface="標楷體" panose="03000509000000000000" pitchFamily="65" charset="-120"/>
                  <a:ea typeface="標楷體" panose="03000509000000000000" pitchFamily="65" charset="-120"/>
                </a:endParaRPr>
              </a:p>
            </c:rich>
          </c:tx>
          <c:overlay val="0"/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916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9.png"/><Relationship Id="rId2" Type="http://schemas.openxmlformats.org/officeDocument/2006/relationships/image" Target="../media/image4.png"/><Relationship Id="rId16" Type="http://schemas.openxmlformats.org/officeDocument/2006/relationships/image" Target="../media/image11.png"/><Relationship Id="rId1" Type="http://schemas.openxmlformats.org/officeDocument/2006/relationships/customXml" Target="../ink/ink4.xml"/><Relationship Id="rId6" Type="http://schemas.openxmlformats.org/officeDocument/2006/relationships/image" Target="../media/image6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8.png"/><Relationship Id="rId4" Type="http://schemas.openxmlformats.org/officeDocument/2006/relationships/image" Target="../media/image5.png"/><Relationship Id="rId9" Type="http://schemas.openxmlformats.org/officeDocument/2006/relationships/customXml" Target="../ink/ink8.xml"/><Relationship Id="rId1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ustomXml" Target="../ink/ink18.xml"/><Relationship Id="rId18" Type="http://schemas.openxmlformats.org/officeDocument/2006/relationships/image" Target="../media/image20.png"/><Relationship Id="rId26" Type="http://schemas.openxmlformats.org/officeDocument/2006/relationships/image" Target="../media/image24.png"/><Relationship Id="rId39" Type="http://schemas.openxmlformats.org/officeDocument/2006/relationships/customXml" Target="../ink/ink31.xml"/><Relationship Id="rId21" Type="http://schemas.openxmlformats.org/officeDocument/2006/relationships/customXml" Target="../ink/ink22.xml"/><Relationship Id="rId34" Type="http://schemas.openxmlformats.org/officeDocument/2006/relationships/image" Target="../media/image28.png"/><Relationship Id="rId42" Type="http://schemas.openxmlformats.org/officeDocument/2006/relationships/image" Target="../media/image32.png"/><Relationship Id="rId47" Type="http://schemas.openxmlformats.org/officeDocument/2006/relationships/customXml" Target="../ink/ink35.xml"/><Relationship Id="rId7" Type="http://schemas.openxmlformats.org/officeDocument/2006/relationships/customXml" Target="../ink/ink15.xml"/><Relationship Id="rId2" Type="http://schemas.openxmlformats.org/officeDocument/2006/relationships/image" Target="../media/image12.png"/><Relationship Id="rId16" Type="http://schemas.openxmlformats.org/officeDocument/2006/relationships/image" Target="../media/image19.png"/><Relationship Id="rId29" Type="http://schemas.openxmlformats.org/officeDocument/2006/relationships/customXml" Target="../ink/ink26.xml"/><Relationship Id="rId1" Type="http://schemas.openxmlformats.org/officeDocument/2006/relationships/customXml" Target="../ink/ink12.xml"/><Relationship Id="rId6" Type="http://schemas.openxmlformats.org/officeDocument/2006/relationships/image" Target="../media/image14.png"/><Relationship Id="rId11" Type="http://schemas.openxmlformats.org/officeDocument/2006/relationships/customXml" Target="../ink/ink17.xml"/><Relationship Id="rId24" Type="http://schemas.openxmlformats.org/officeDocument/2006/relationships/image" Target="../media/image23.png"/><Relationship Id="rId32" Type="http://schemas.openxmlformats.org/officeDocument/2006/relationships/image" Target="../media/image27.png"/><Relationship Id="rId37" Type="http://schemas.openxmlformats.org/officeDocument/2006/relationships/customXml" Target="../ink/ink30.xml"/><Relationship Id="rId40" Type="http://schemas.openxmlformats.org/officeDocument/2006/relationships/image" Target="../media/image31.png"/><Relationship Id="rId45" Type="http://schemas.openxmlformats.org/officeDocument/2006/relationships/customXml" Target="../ink/ink34.xml"/><Relationship Id="rId5" Type="http://schemas.openxmlformats.org/officeDocument/2006/relationships/customXml" Target="../ink/ink14.xml"/><Relationship Id="rId15" Type="http://schemas.openxmlformats.org/officeDocument/2006/relationships/customXml" Target="../ink/ink19.xml"/><Relationship Id="rId23" Type="http://schemas.openxmlformats.org/officeDocument/2006/relationships/customXml" Target="../ink/ink23.xml"/><Relationship Id="rId28" Type="http://schemas.openxmlformats.org/officeDocument/2006/relationships/image" Target="../media/image25.png"/><Relationship Id="rId36" Type="http://schemas.openxmlformats.org/officeDocument/2006/relationships/image" Target="../media/image29.png"/><Relationship Id="rId10" Type="http://schemas.openxmlformats.org/officeDocument/2006/relationships/image" Target="../media/image16.png"/><Relationship Id="rId19" Type="http://schemas.openxmlformats.org/officeDocument/2006/relationships/customXml" Target="../ink/ink21.xml"/><Relationship Id="rId31" Type="http://schemas.openxmlformats.org/officeDocument/2006/relationships/customXml" Target="../ink/ink27.xml"/><Relationship Id="rId44" Type="http://schemas.openxmlformats.org/officeDocument/2006/relationships/image" Target="../media/image33.png"/><Relationship Id="rId4" Type="http://schemas.openxmlformats.org/officeDocument/2006/relationships/image" Target="../media/image13.png"/><Relationship Id="rId9" Type="http://schemas.openxmlformats.org/officeDocument/2006/relationships/customXml" Target="../ink/ink16.xml"/><Relationship Id="rId14" Type="http://schemas.openxmlformats.org/officeDocument/2006/relationships/image" Target="../media/image18.png"/><Relationship Id="rId22" Type="http://schemas.openxmlformats.org/officeDocument/2006/relationships/image" Target="../media/image22.png"/><Relationship Id="rId27" Type="http://schemas.openxmlformats.org/officeDocument/2006/relationships/customXml" Target="../ink/ink25.xml"/><Relationship Id="rId30" Type="http://schemas.openxmlformats.org/officeDocument/2006/relationships/image" Target="../media/image26.png"/><Relationship Id="rId35" Type="http://schemas.openxmlformats.org/officeDocument/2006/relationships/customXml" Target="../ink/ink29.xml"/><Relationship Id="rId43" Type="http://schemas.openxmlformats.org/officeDocument/2006/relationships/customXml" Target="../ink/ink33.xml"/><Relationship Id="rId48" Type="http://schemas.openxmlformats.org/officeDocument/2006/relationships/image" Target="../media/image35.png"/><Relationship Id="rId8" Type="http://schemas.openxmlformats.org/officeDocument/2006/relationships/image" Target="../media/image15.png"/><Relationship Id="rId3" Type="http://schemas.openxmlformats.org/officeDocument/2006/relationships/customXml" Target="../ink/ink13.xml"/><Relationship Id="rId12" Type="http://schemas.openxmlformats.org/officeDocument/2006/relationships/image" Target="../media/image17.png"/><Relationship Id="rId17" Type="http://schemas.openxmlformats.org/officeDocument/2006/relationships/customXml" Target="../ink/ink20.xml"/><Relationship Id="rId25" Type="http://schemas.openxmlformats.org/officeDocument/2006/relationships/customXml" Target="../ink/ink24.xml"/><Relationship Id="rId33" Type="http://schemas.openxmlformats.org/officeDocument/2006/relationships/customXml" Target="../ink/ink28.xml"/><Relationship Id="rId38" Type="http://schemas.openxmlformats.org/officeDocument/2006/relationships/image" Target="../media/image30.png"/><Relationship Id="rId46" Type="http://schemas.openxmlformats.org/officeDocument/2006/relationships/image" Target="../media/image34.png"/><Relationship Id="rId20" Type="http://schemas.openxmlformats.org/officeDocument/2006/relationships/image" Target="../media/image21.png"/><Relationship Id="rId41" Type="http://schemas.openxmlformats.org/officeDocument/2006/relationships/customXml" Target="../ink/ink32.xml"/></Relationships>
</file>

<file path=xl/drawings/_rels/drawing4.xml.rels><?xml version="1.0" encoding="UTF-8" standalone="yes"?>
<Relationships xmlns="http://schemas.openxmlformats.org/package/2006/relationships"><Relationship Id="rId26" Type="http://schemas.openxmlformats.org/officeDocument/2006/relationships/image" Target="../media/image51.png"/><Relationship Id="rId21" Type="http://schemas.openxmlformats.org/officeDocument/2006/relationships/customXml" Target="../ink/ink43.xml"/><Relationship Id="rId42" Type="http://schemas.openxmlformats.org/officeDocument/2006/relationships/image" Target="../media/image59.png"/><Relationship Id="rId47" Type="http://schemas.openxmlformats.org/officeDocument/2006/relationships/customXml" Target="../ink/ink56.xml"/><Relationship Id="rId63" Type="http://schemas.openxmlformats.org/officeDocument/2006/relationships/customXml" Target="../ink/ink64.xml"/><Relationship Id="rId68" Type="http://schemas.openxmlformats.org/officeDocument/2006/relationships/image" Target="../media/image72.png"/><Relationship Id="rId84" Type="http://schemas.openxmlformats.org/officeDocument/2006/relationships/image" Target="../media/image80.png"/><Relationship Id="rId89" Type="http://schemas.openxmlformats.org/officeDocument/2006/relationships/customXml" Target="../ink/ink77.xml"/><Relationship Id="rId16" Type="http://schemas.openxmlformats.org/officeDocument/2006/relationships/image" Target="../media/image46.png"/><Relationship Id="rId11" Type="http://schemas.openxmlformats.org/officeDocument/2006/relationships/customXml" Target="../ink/ink38.xml"/><Relationship Id="rId32" Type="http://schemas.openxmlformats.org/officeDocument/2006/relationships/image" Target="../media/image54.png"/><Relationship Id="rId37" Type="http://schemas.openxmlformats.org/officeDocument/2006/relationships/customXml" Target="../ink/ink51.xml"/><Relationship Id="rId53" Type="http://schemas.openxmlformats.org/officeDocument/2006/relationships/customXml" Target="../ink/ink59.xml"/><Relationship Id="rId58" Type="http://schemas.openxmlformats.org/officeDocument/2006/relationships/image" Target="../media/image67.png"/><Relationship Id="rId74" Type="http://schemas.openxmlformats.org/officeDocument/2006/relationships/image" Target="../media/image75.png"/><Relationship Id="rId79" Type="http://schemas.openxmlformats.org/officeDocument/2006/relationships/customXml" Target="../ink/ink72.xml"/><Relationship Id="rId5" Type="http://schemas.openxmlformats.org/officeDocument/2006/relationships/image" Target="../media/image40.emf"/><Relationship Id="rId90" Type="http://schemas.openxmlformats.org/officeDocument/2006/relationships/image" Target="../media/image83.png"/><Relationship Id="rId14" Type="http://schemas.openxmlformats.org/officeDocument/2006/relationships/image" Target="../media/image45.png"/><Relationship Id="rId22" Type="http://schemas.openxmlformats.org/officeDocument/2006/relationships/image" Target="../media/image49.png"/><Relationship Id="rId27" Type="http://schemas.openxmlformats.org/officeDocument/2006/relationships/customXml" Target="../ink/ink46.xml"/><Relationship Id="rId30" Type="http://schemas.openxmlformats.org/officeDocument/2006/relationships/image" Target="../media/image53.png"/><Relationship Id="rId35" Type="http://schemas.openxmlformats.org/officeDocument/2006/relationships/customXml" Target="../ink/ink50.xml"/><Relationship Id="rId43" Type="http://schemas.openxmlformats.org/officeDocument/2006/relationships/customXml" Target="../ink/ink54.xml"/><Relationship Id="rId48" Type="http://schemas.openxmlformats.org/officeDocument/2006/relationships/image" Target="../media/image62.png"/><Relationship Id="rId56" Type="http://schemas.openxmlformats.org/officeDocument/2006/relationships/image" Target="../media/image66.png"/><Relationship Id="rId64" Type="http://schemas.openxmlformats.org/officeDocument/2006/relationships/image" Target="../media/image70.png"/><Relationship Id="rId69" Type="http://schemas.openxmlformats.org/officeDocument/2006/relationships/customXml" Target="../ink/ink67.xml"/><Relationship Id="rId77" Type="http://schemas.openxmlformats.org/officeDocument/2006/relationships/customXml" Target="../ink/ink71.xml"/><Relationship Id="rId8" Type="http://schemas.openxmlformats.org/officeDocument/2006/relationships/image" Target="../media/image42.png"/><Relationship Id="rId51" Type="http://schemas.openxmlformats.org/officeDocument/2006/relationships/customXml" Target="../ink/ink58.xml"/><Relationship Id="rId72" Type="http://schemas.openxmlformats.org/officeDocument/2006/relationships/image" Target="../media/image74.png"/><Relationship Id="rId80" Type="http://schemas.openxmlformats.org/officeDocument/2006/relationships/image" Target="../media/image78.png"/><Relationship Id="rId85" Type="http://schemas.openxmlformats.org/officeDocument/2006/relationships/customXml" Target="../ink/ink75.xml"/><Relationship Id="rId3" Type="http://schemas.openxmlformats.org/officeDocument/2006/relationships/image" Target="../media/image38.emf"/><Relationship Id="rId12" Type="http://schemas.openxmlformats.org/officeDocument/2006/relationships/image" Target="../media/image44.png"/><Relationship Id="rId17" Type="http://schemas.openxmlformats.org/officeDocument/2006/relationships/customXml" Target="../ink/ink41.xml"/><Relationship Id="rId25" Type="http://schemas.openxmlformats.org/officeDocument/2006/relationships/customXml" Target="../ink/ink45.xml"/><Relationship Id="rId33" Type="http://schemas.openxmlformats.org/officeDocument/2006/relationships/customXml" Target="../ink/ink49.xml"/><Relationship Id="rId38" Type="http://schemas.openxmlformats.org/officeDocument/2006/relationships/image" Target="../media/image57.png"/><Relationship Id="rId46" Type="http://schemas.openxmlformats.org/officeDocument/2006/relationships/image" Target="../media/image61.png"/><Relationship Id="rId59" Type="http://schemas.openxmlformats.org/officeDocument/2006/relationships/customXml" Target="../ink/ink62.xml"/><Relationship Id="rId67" Type="http://schemas.openxmlformats.org/officeDocument/2006/relationships/customXml" Target="../ink/ink66.xml"/><Relationship Id="rId20" Type="http://schemas.openxmlformats.org/officeDocument/2006/relationships/image" Target="../media/image48.png"/><Relationship Id="rId41" Type="http://schemas.openxmlformats.org/officeDocument/2006/relationships/customXml" Target="../ink/ink53.xml"/><Relationship Id="rId54" Type="http://schemas.openxmlformats.org/officeDocument/2006/relationships/image" Target="../media/image65.png"/><Relationship Id="rId62" Type="http://schemas.openxmlformats.org/officeDocument/2006/relationships/image" Target="../media/image69.png"/><Relationship Id="rId70" Type="http://schemas.openxmlformats.org/officeDocument/2006/relationships/image" Target="../media/image73.png"/><Relationship Id="rId75" Type="http://schemas.openxmlformats.org/officeDocument/2006/relationships/customXml" Target="../ink/ink70.xml"/><Relationship Id="rId83" Type="http://schemas.openxmlformats.org/officeDocument/2006/relationships/customXml" Target="../ink/ink74.xml"/><Relationship Id="rId88" Type="http://schemas.openxmlformats.org/officeDocument/2006/relationships/image" Target="../media/image82.png"/><Relationship Id="rId91" Type="http://schemas.openxmlformats.org/officeDocument/2006/relationships/customXml" Target="../ink/ink78.xml"/><Relationship Id="rId1" Type="http://schemas.openxmlformats.org/officeDocument/2006/relationships/image" Target="../media/image36.emf"/><Relationship Id="rId6" Type="http://schemas.openxmlformats.org/officeDocument/2006/relationships/image" Target="../media/image41.emf"/><Relationship Id="rId15" Type="http://schemas.openxmlformats.org/officeDocument/2006/relationships/customXml" Target="../ink/ink40.xml"/><Relationship Id="rId23" Type="http://schemas.openxmlformats.org/officeDocument/2006/relationships/customXml" Target="../ink/ink44.xml"/><Relationship Id="rId28" Type="http://schemas.openxmlformats.org/officeDocument/2006/relationships/image" Target="../media/image52.png"/><Relationship Id="rId36" Type="http://schemas.openxmlformats.org/officeDocument/2006/relationships/image" Target="../media/image56.png"/><Relationship Id="rId49" Type="http://schemas.openxmlformats.org/officeDocument/2006/relationships/customXml" Target="../ink/ink57.xml"/><Relationship Id="rId57" Type="http://schemas.openxmlformats.org/officeDocument/2006/relationships/customXml" Target="../ink/ink61.xml"/><Relationship Id="rId10" Type="http://schemas.openxmlformats.org/officeDocument/2006/relationships/image" Target="../media/image43.png"/><Relationship Id="rId31" Type="http://schemas.openxmlformats.org/officeDocument/2006/relationships/customXml" Target="../ink/ink48.xml"/><Relationship Id="rId44" Type="http://schemas.openxmlformats.org/officeDocument/2006/relationships/image" Target="../media/image60.png"/><Relationship Id="rId52" Type="http://schemas.openxmlformats.org/officeDocument/2006/relationships/image" Target="../media/image64.png"/><Relationship Id="rId60" Type="http://schemas.openxmlformats.org/officeDocument/2006/relationships/image" Target="../media/image68.png"/><Relationship Id="rId65" Type="http://schemas.openxmlformats.org/officeDocument/2006/relationships/customXml" Target="../ink/ink65.xml"/><Relationship Id="rId73" Type="http://schemas.openxmlformats.org/officeDocument/2006/relationships/customXml" Target="../ink/ink69.xml"/><Relationship Id="rId78" Type="http://schemas.openxmlformats.org/officeDocument/2006/relationships/image" Target="../media/image77.png"/><Relationship Id="rId81" Type="http://schemas.openxmlformats.org/officeDocument/2006/relationships/customXml" Target="../ink/ink73.xml"/><Relationship Id="rId86" Type="http://schemas.openxmlformats.org/officeDocument/2006/relationships/image" Target="../media/image81.png"/><Relationship Id="rId4" Type="http://schemas.openxmlformats.org/officeDocument/2006/relationships/image" Target="../media/image39.emf"/><Relationship Id="rId9" Type="http://schemas.openxmlformats.org/officeDocument/2006/relationships/customXml" Target="../ink/ink37.xml"/><Relationship Id="rId13" Type="http://schemas.openxmlformats.org/officeDocument/2006/relationships/customXml" Target="../ink/ink39.xml"/><Relationship Id="rId18" Type="http://schemas.openxmlformats.org/officeDocument/2006/relationships/image" Target="../media/image47.png"/><Relationship Id="rId39" Type="http://schemas.openxmlformats.org/officeDocument/2006/relationships/customXml" Target="../ink/ink52.xml"/><Relationship Id="rId34" Type="http://schemas.openxmlformats.org/officeDocument/2006/relationships/image" Target="../media/image55.png"/><Relationship Id="rId50" Type="http://schemas.openxmlformats.org/officeDocument/2006/relationships/image" Target="../media/image63.png"/><Relationship Id="rId55" Type="http://schemas.openxmlformats.org/officeDocument/2006/relationships/customXml" Target="../ink/ink60.xml"/><Relationship Id="rId76" Type="http://schemas.openxmlformats.org/officeDocument/2006/relationships/image" Target="../media/image76.png"/><Relationship Id="rId7" Type="http://schemas.openxmlformats.org/officeDocument/2006/relationships/customXml" Target="../ink/ink36.xml"/><Relationship Id="rId71" Type="http://schemas.openxmlformats.org/officeDocument/2006/relationships/customXml" Target="../ink/ink68.xml"/><Relationship Id="rId92" Type="http://schemas.openxmlformats.org/officeDocument/2006/relationships/image" Target="../media/image84.png"/><Relationship Id="rId2" Type="http://schemas.openxmlformats.org/officeDocument/2006/relationships/image" Target="../media/image37.emf"/><Relationship Id="rId29" Type="http://schemas.openxmlformats.org/officeDocument/2006/relationships/customXml" Target="../ink/ink47.xml"/><Relationship Id="rId24" Type="http://schemas.openxmlformats.org/officeDocument/2006/relationships/image" Target="../media/image50.png"/><Relationship Id="rId40" Type="http://schemas.openxmlformats.org/officeDocument/2006/relationships/image" Target="../media/image58.png"/><Relationship Id="rId45" Type="http://schemas.openxmlformats.org/officeDocument/2006/relationships/customXml" Target="../ink/ink55.xml"/><Relationship Id="rId66" Type="http://schemas.openxmlformats.org/officeDocument/2006/relationships/image" Target="../media/image71.png"/><Relationship Id="rId87" Type="http://schemas.openxmlformats.org/officeDocument/2006/relationships/customXml" Target="../ink/ink76.xml"/><Relationship Id="rId61" Type="http://schemas.openxmlformats.org/officeDocument/2006/relationships/customXml" Target="../ink/ink63.xml"/><Relationship Id="rId82" Type="http://schemas.openxmlformats.org/officeDocument/2006/relationships/image" Target="../media/image79.png"/><Relationship Id="rId19" Type="http://schemas.openxmlformats.org/officeDocument/2006/relationships/customXml" Target="../ink/ink42.xml"/></Relationships>
</file>

<file path=xl/drawings/_rels/drawing5.xml.rels><?xml version="1.0" encoding="UTF-8" standalone="yes"?>
<Relationships xmlns="http://schemas.openxmlformats.org/package/2006/relationships"><Relationship Id="rId26" Type="http://schemas.openxmlformats.org/officeDocument/2006/relationships/image" Target="../media/image96.png"/><Relationship Id="rId21" Type="http://schemas.openxmlformats.org/officeDocument/2006/relationships/customXml" Target="../ink/ink86.xml"/><Relationship Id="rId42" Type="http://schemas.openxmlformats.org/officeDocument/2006/relationships/image" Target="../media/image104.png"/><Relationship Id="rId47" Type="http://schemas.openxmlformats.org/officeDocument/2006/relationships/customXml" Target="../ink/ink99.xml"/><Relationship Id="rId63" Type="http://schemas.openxmlformats.org/officeDocument/2006/relationships/customXml" Target="../ink/ink107.xml"/><Relationship Id="rId68" Type="http://schemas.openxmlformats.org/officeDocument/2006/relationships/image" Target="../media/image117.png"/><Relationship Id="rId16" Type="http://schemas.openxmlformats.org/officeDocument/2006/relationships/image" Target="../media/image91.png"/><Relationship Id="rId11" Type="http://schemas.openxmlformats.org/officeDocument/2006/relationships/customXml" Target="../ink/ink81.xml"/><Relationship Id="rId24" Type="http://schemas.openxmlformats.org/officeDocument/2006/relationships/image" Target="../media/image95.png"/><Relationship Id="rId32" Type="http://schemas.openxmlformats.org/officeDocument/2006/relationships/image" Target="../media/image99.png"/><Relationship Id="rId37" Type="http://schemas.openxmlformats.org/officeDocument/2006/relationships/customXml" Target="../ink/ink94.xml"/><Relationship Id="rId40" Type="http://schemas.openxmlformats.org/officeDocument/2006/relationships/image" Target="../media/image103.png"/><Relationship Id="rId45" Type="http://schemas.openxmlformats.org/officeDocument/2006/relationships/customXml" Target="../ink/ink98.xml"/><Relationship Id="rId53" Type="http://schemas.openxmlformats.org/officeDocument/2006/relationships/customXml" Target="../ink/ink102.xml"/><Relationship Id="rId58" Type="http://schemas.openxmlformats.org/officeDocument/2006/relationships/image" Target="../media/image112.png"/><Relationship Id="rId66" Type="http://schemas.openxmlformats.org/officeDocument/2006/relationships/image" Target="../media/image116.png"/><Relationship Id="rId74" Type="http://schemas.openxmlformats.org/officeDocument/2006/relationships/image" Target="../media/image120.png"/><Relationship Id="rId79" Type="http://schemas.openxmlformats.org/officeDocument/2006/relationships/customXml" Target="../ink/ink115.xml"/><Relationship Id="rId5" Type="http://schemas.openxmlformats.org/officeDocument/2006/relationships/image" Target="../media/image85.emf"/><Relationship Id="rId61" Type="http://schemas.openxmlformats.org/officeDocument/2006/relationships/customXml" Target="../ink/ink106.xml"/><Relationship Id="rId19" Type="http://schemas.openxmlformats.org/officeDocument/2006/relationships/customXml" Target="../ink/ink85.xml"/><Relationship Id="rId14" Type="http://schemas.openxmlformats.org/officeDocument/2006/relationships/image" Target="../media/image90.png"/><Relationship Id="rId22" Type="http://schemas.openxmlformats.org/officeDocument/2006/relationships/image" Target="../media/image94.png"/><Relationship Id="rId27" Type="http://schemas.openxmlformats.org/officeDocument/2006/relationships/customXml" Target="../ink/ink89.xml"/><Relationship Id="rId30" Type="http://schemas.openxmlformats.org/officeDocument/2006/relationships/image" Target="../media/image98.png"/><Relationship Id="rId35" Type="http://schemas.openxmlformats.org/officeDocument/2006/relationships/customXml" Target="../ink/ink93.xml"/><Relationship Id="rId43" Type="http://schemas.openxmlformats.org/officeDocument/2006/relationships/customXml" Target="../ink/ink97.xml"/><Relationship Id="rId48" Type="http://schemas.openxmlformats.org/officeDocument/2006/relationships/image" Target="../media/image107.png"/><Relationship Id="rId56" Type="http://schemas.openxmlformats.org/officeDocument/2006/relationships/image" Target="../media/image111.png"/><Relationship Id="rId64" Type="http://schemas.openxmlformats.org/officeDocument/2006/relationships/image" Target="../media/image115.png"/><Relationship Id="rId69" Type="http://schemas.openxmlformats.org/officeDocument/2006/relationships/customXml" Target="../ink/ink110.xml"/><Relationship Id="rId77" Type="http://schemas.openxmlformats.org/officeDocument/2006/relationships/customXml" Target="../ink/ink114.xml"/><Relationship Id="rId8" Type="http://schemas.openxmlformats.org/officeDocument/2006/relationships/image" Target="../media/image87.png"/><Relationship Id="rId51" Type="http://schemas.openxmlformats.org/officeDocument/2006/relationships/customXml" Target="../ink/ink101.xml"/><Relationship Id="rId72" Type="http://schemas.openxmlformats.org/officeDocument/2006/relationships/image" Target="../media/image119.png"/><Relationship Id="rId80" Type="http://schemas.openxmlformats.org/officeDocument/2006/relationships/image" Target="../media/image123.png"/><Relationship Id="rId3" Type="http://schemas.openxmlformats.org/officeDocument/2006/relationships/image" Target="../media/image38.emf"/><Relationship Id="rId12" Type="http://schemas.openxmlformats.org/officeDocument/2006/relationships/image" Target="../media/image89.png"/><Relationship Id="rId17" Type="http://schemas.openxmlformats.org/officeDocument/2006/relationships/customXml" Target="../ink/ink84.xml"/><Relationship Id="rId25" Type="http://schemas.openxmlformats.org/officeDocument/2006/relationships/customXml" Target="../ink/ink88.xml"/><Relationship Id="rId33" Type="http://schemas.openxmlformats.org/officeDocument/2006/relationships/customXml" Target="../ink/ink92.xml"/><Relationship Id="rId38" Type="http://schemas.openxmlformats.org/officeDocument/2006/relationships/image" Target="../media/image102.png"/><Relationship Id="rId46" Type="http://schemas.openxmlformats.org/officeDocument/2006/relationships/image" Target="../media/image106.png"/><Relationship Id="rId59" Type="http://schemas.openxmlformats.org/officeDocument/2006/relationships/customXml" Target="../ink/ink105.xml"/><Relationship Id="rId67" Type="http://schemas.openxmlformats.org/officeDocument/2006/relationships/customXml" Target="../ink/ink109.xml"/><Relationship Id="rId20" Type="http://schemas.openxmlformats.org/officeDocument/2006/relationships/image" Target="../media/image93.png"/><Relationship Id="rId41" Type="http://schemas.openxmlformats.org/officeDocument/2006/relationships/customXml" Target="../ink/ink96.xml"/><Relationship Id="rId54" Type="http://schemas.openxmlformats.org/officeDocument/2006/relationships/image" Target="../media/image110.png"/><Relationship Id="rId62" Type="http://schemas.openxmlformats.org/officeDocument/2006/relationships/image" Target="../media/image114.png"/><Relationship Id="rId70" Type="http://schemas.openxmlformats.org/officeDocument/2006/relationships/image" Target="../media/image118.png"/><Relationship Id="rId75" Type="http://schemas.openxmlformats.org/officeDocument/2006/relationships/customXml" Target="../ink/ink113.xml"/><Relationship Id="rId1" Type="http://schemas.openxmlformats.org/officeDocument/2006/relationships/image" Target="../media/image36.emf"/><Relationship Id="rId6" Type="http://schemas.openxmlformats.org/officeDocument/2006/relationships/image" Target="../media/image86.emf"/><Relationship Id="rId15" Type="http://schemas.openxmlformats.org/officeDocument/2006/relationships/customXml" Target="../ink/ink83.xml"/><Relationship Id="rId23" Type="http://schemas.openxmlformats.org/officeDocument/2006/relationships/customXml" Target="../ink/ink87.xml"/><Relationship Id="rId28" Type="http://schemas.openxmlformats.org/officeDocument/2006/relationships/image" Target="../media/image97.png"/><Relationship Id="rId36" Type="http://schemas.openxmlformats.org/officeDocument/2006/relationships/image" Target="../media/image101.png"/><Relationship Id="rId49" Type="http://schemas.openxmlformats.org/officeDocument/2006/relationships/customXml" Target="../ink/ink100.xml"/><Relationship Id="rId57" Type="http://schemas.openxmlformats.org/officeDocument/2006/relationships/customXml" Target="../ink/ink104.xml"/><Relationship Id="rId10" Type="http://schemas.openxmlformats.org/officeDocument/2006/relationships/image" Target="../media/image88.png"/><Relationship Id="rId31" Type="http://schemas.openxmlformats.org/officeDocument/2006/relationships/customXml" Target="../ink/ink91.xml"/><Relationship Id="rId44" Type="http://schemas.openxmlformats.org/officeDocument/2006/relationships/image" Target="../media/image105.png"/><Relationship Id="rId52" Type="http://schemas.openxmlformats.org/officeDocument/2006/relationships/image" Target="../media/image109.png"/><Relationship Id="rId60" Type="http://schemas.openxmlformats.org/officeDocument/2006/relationships/image" Target="../media/image113.png"/><Relationship Id="rId65" Type="http://schemas.openxmlformats.org/officeDocument/2006/relationships/customXml" Target="../ink/ink108.xml"/><Relationship Id="rId73" Type="http://schemas.openxmlformats.org/officeDocument/2006/relationships/customXml" Target="../ink/ink112.xml"/><Relationship Id="rId78" Type="http://schemas.openxmlformats.org/officeDocument/2006/relationships/image" Target="../media/image122.png"/><Relationship Id="rId4" Type="http://schemas.openxmlformats.org/officeDocument/2006/relationships/image" Target="../media/image39.emf"/><Relationship Id="rId9" Type="http://schemas.openxmlformats.org/officeDocument/2006/relationships/customXml" Target="../ink/ink80.xml"/><Relationship Id="rId13" Type="http://schemas.openxmlformats.org/officeDocument/2006/relationships/customXml" Target="../ink/ink82.xml"/><Relationship Id="rId18" Type="http://schemas.openxmlformats.org/officeDocument/2006/relationships/image" Target="../media/image92.png"/><Relationship Id="rId39" Type="http://schemas.openxmlformats.org/officeDocument/2006/relationships/customXml" Target="../ink/ink95.xml"/><Relationship Id="rId34" Type="http://schemas.openxmlformats.org/officeDocument/2006/relationships/image" Target="../media/image100.png"/><Relationship Id="rId50" Type="http://schemas.openxmlformats.org/officeDocument/2006/relationships/image" Target="../media/image108.png"/><Relationship Id="rId55" Type="http://schemas.openxmlformats.org/officeDocument/2006/relationships/customXml" Target="../ink/ink103.xml"/><Relationship Id="rId76" Type="http://schemas.openxmlformats.org/officeDocument/2006/relationships/image" Target="../media/image121.png"/><Relationship Id="rId7" Type="http://schemas.openxmlformats.org/officeDocument/2006/relationships/customXml" Target="../ink/ink79.xml"/><Relationship Id="rId71" Type="http://schemas.openxmlformats.org/officeDocument/2006/relationships/customXml" Target="../ink/ink111.xml"/><Relationship Id="rId2" Type="http://schemas.openxmlformats.org/officeDocument/2006/relationships/image" Target="../media/image37.emf"/><Relationship Id="rId29" Type="http://schemas.openxmlformats.org/officeDocument/2006/relationships/customXml" Target="../ink/ink90.xml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customXml" Target="../ink/ink122.xml"/><Relationship Id="rId18" Type="http://schemas.openxmlformats.org/officeDocument/2006/relationships/image" Target="../media/image132.png"/><Relationship Id="rId26" Type="http://schemas.openxmlformats.org/officeDocument/2006/relationships/image" Target="../media/image136.png"/><Relationship Id="rId3" Type="http://schemas.openxmlformats.org/officeDocument/2006/relationships/customXml" Target="../ink/ink117.xml"/><Relationship Id="rId21" Type="http://schemas.openxmlformats.org/officeDocument/2006/relationships/customXml" Target="../ink/ink126.xml"/><Relationship Id="rId34" Type="http://schemas.openxmlformats.org/officeDocument/2006/relationships/image" Target="../media/image140.png"/><Relationship Id="rId7" Type="http://schemas.openxmlformats.org/officeDocument/2006/relationships/customXml" Target="../ink/ink119.xml"/><Relationship Id="rId12" Type="http://schemas.openxmlformats.org/officeDocument/2006/relationships/image" Target="../media/image129.png"/><Relationship Id="rId17" Type="http://schemas.openxmlformats.org/officeDocument/2006/relationships/customXml" Target="../ink/ink124.xml"/><Relationship Id="rId25" Type="http://schemas.openxmlformats.org/officeDocument/2006/relationships/customXml" Target="../ink/ink128.xml"/><Relationship Id="rId33" Type="http://schemas.openxmlformats.org/officeDocument/2006/relationships/customXml" Target="../ink/ink132.xml"/><Relationship Id="rId2" Type="http://schemas.openxmlformats.org/officeDocument/2006/relationships/image" Target="../media/image124.png"/><Relationship Id="rId16" Type="http://schemas.openxmlformats.org/officeDocument/2006/relationships/image" Target="../media/image131.png"/><Relationship Id="rId20" Type="http://schemas.openxmlformats.org/officeDocument/2006/relationships/image" Target="../media/image133.png"/><Relationship Id="rId29" Type="http://schemas.openxmlformats.org/officeDocument/2006/relationships/customXml" Target="../ink/ink130.xml"/><Relationship Id="rId1" Type="http://schemas.openxmlformats.org/officeDocument/2006/relationships/customXml" Target="../ink/ink116.xml"/><Relationship Id="rId6" Type="http://schemas.openxmlformats.org/officeDocument/2006/relationships/image" Target="../media/image126.png"/><Relationship Id="rId11" Type="http://schemas.openxmlformats.org/officeDocument/2006/relationships/customXml" Target="../ink/ink121.xml"/><Relationship Id="rId24" Type="http://schemas.openxmlformats.org/officeDocument/2006/relationships/image" Target="../media/image135.png"/><Relationship Id="rId32" Type="http://schemas.openxmlformats.org/officeDocument/2006/relationships/image" Target="../media/image139.png"/><Relationship Id="rId5" Type="http://schemas.openxmlformats.org/officeDocument/2006/relationships/customXml" Target="../ink/ink118.xml"/><Relationship Id="rId15" Type="http://schemas.openxmlformats.org/officeDocument/2006/relationships/customXml" Target="../ink/ink123.xml"/><Relationship Id="rId23" Type="http://schemas.openxmlformats.org/officeDocument/2006/relationships/customXml" Target="../ink/ink127.xml"/><Relationship Id="rId28" Type="http://schemas.openxmlformats.org/officeDocument/2006/relationships/image" Target="../media/image137.png"/><Relationship Id="rId36" Type="http://schemas.openxmlformats.org/officeDocument/2006/relationships/image" Target="../media/image141.png"/><Relationship Id="rId10" Type="http://schemas.openxmlformats.org/officeDocument/2006/relationships/image" Target="../media/image128.png"/><Relationship Id="rId19" Type="http://schemas.openxmlformats.org/officeDocument/2006/relationships/customXml" Target="../ink/ink125.xml"/><Relationship Id="rId31" Type="http://schemas.openxmlformats.org/officeDocument/2006/relationships/customXml" Target="../ink/ink131.xml"/><Relationship Id="rId4" Type="http://schemas.openxmlformats.org/officeDocument/2006/relationships/image" Target="../media/image125.png"/><Relationship Id="rId9" Type="http://schemas.openxmlformats.org/officeDocument/2006/relationships/customXml" Target="../ink/ink120.xml"/><Relationship Id="rId14" Type="http://schemas.openxmlformats.org/officeDocument/2006/relationships/image" Target="../media/image130.png"/><Relationship Id="rId22" Type="http://schemas.openxmlformats.org/officeDocument/2006/relationships/image" Target="../media/image134.png"/><Relationship Id="rId27" Type="http://schemas.openxmlformats.org/officeDocument/2006/relationships/customXml" Target="../ink/ink129.xml"/><Relationship Id="rId30" Type="http://schemas.openxmlformats.org/officeDocument/2006/relationships/image" Target="../media/image138.png"/><Relationship Id="rId35" Type="http://schemas.openxmlformats.org/officeDocument/2006/relationships/customXml" Target="../ink/ink133.xml"/><Relationship Id="rId8" Type="http://schemas.openxmlformats.org/officeDocument/2006/relationships/image" Target="../media/image12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513430</xdr:colOff>
      <xdr:row>3</xdr:row>
      <xdr:rowOff>42700</xdr:rowOff>
    </xdr:from>
    <xdr:to>
      <xdr:col>4</xdr:col>
      <xdr:colOff>515590</xdr:colOff>
      <xdr:row>3</xdr:row>
      <xdr:rowOff>65020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14:cNvPr>
            <xdr14:cNvContentPartPr/>
          </xdr14:nvContentPartPr>
          <xdr14:nvPr macro=""/>
          <xdr14:xfrm>
            <a:off x="5739480" y="792000"/>
            <a:ext cx="2160" cy="22320"/>
          </xdr14:xfrm>
        </xdr:contentPart>
      </mc:Choice>
      <mc:Fallback xmlns="">
        <xdr:pic>
          <xdr:nvPicPr>
            <xdr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730480" y="783360"/>
              <a:ext cx="19800" cy="3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527860</xdr:colOff>
      <xdr:row>3</xdr:row>
      <xdr:rowOff>35140</xdr:rowOff>
    </xdr:from>
    <xdr:to>
      <xdr:col>3</xdr:col>
      <xdr:colOff>531100</xdr:colOff>
      <xdr:row>3</xdr:row>
      <xdr:rowOff>44860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14:cNvPr>
            <xdr14:cNvContentPartPr/>
          </xdr14:nvContentPartPr>
          <xdr14:nvPr macro=""/>
          <xdr14:xfrm>
            <a:off x="4858560" y="784440"/>
            <a:ext cx="3240" cy="9720"/>
          </xdr14:xfrm>
        </xdr:contentPart>
      </mc:Choice>
      <mc:Fallback xmlns="">
        <xdr:pic>
          <xdr:nvPicPr>
            <xdr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9920" y="775800"/>
              <a:ext cx="20880" cy="27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459790</xdr:colOff>
      <xdr:row>9</xdr:row>
      <xdr:rowOff>5500</xdr:rowOff>
    </xdr:from>
    <xdr:to>
      <xdr:col>5</xdr:col>
      <xdr:colOff>278120</xdr:colOff>
      <xdr:row>10</xdr:row>
      <xdr:rowOff>77960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2" name="墨迹 1">
              <a:extLst>
                <a:ext uri="{FF2B5EF4-FFF2-40B4-BE49-F238E27FC236}">
                  <a16:creationId xmlns:a16="http://schemas.microsoft.com/office/drawing/2014/main" id="{176FFDD2-5E89-FF95-2FC3-F9EE0D25CF8F}"/>
                </a:ext>
              </a:extLst>
            </xdr14:cNvPr>
            <xdr14:cNvContentPartPr/>
          </xdr14:nvContentPartPr>
          <xdr14:nvPr macro=""/>
          <xdr14:xfrm>
            <a:off x="5685840" y="2050200"/>
            <a:ext cx="739080" cy="288360"/>
          </xdr14:xfrm>
        </xdr:contentPart>
      </mc:Choice>
      <mc:Fallback>
        <xdr:pic>
          <xdr:nvPicPr>
            <xdr:cNvPr id="2" name="墨迹 1">
              <a:extLst>
                <a:ext uri="{FF2B5EF4-FFF2-40B4-BE49-F238E27FC236}">
                  <a16:creationId xmlns:a16="http://schemas.microsoft.com/office/drawing/2014/main" id="{176FFDD2-5E89-FF95-2FC3-F9EE0D25CF8F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676840" y="2041560"/>
              <a:ext cx="756720" cy="30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0.63711</cdr:x>
      <cdr:y>0.07499</cdr:y>
    </cdr:from>
    <cdr:to>
      <cdr:x>0.97318</cdr:x>
      <cdr:y>0.17932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4111549" y="280972"/>
          <a:ext cx="2168769" cy="390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600" b="1"/>
            <a:t>H=2.6+0.0000045 </a:t>
          </a:r>
          <a:r>
            <a:rPr lang="zh-TW" altLang="en-US" sz="1600" b="1"/>
            <a:t>* </a:t>
          </a:r>
          <a:r>
            <a:rPr lang="en-US" altLang="zh-TW" sz="1600" b="1"/>
            <a:t>Q</a:t>
          </a:r>
          <a:r>
            <a:rPr lang="en-US" altLang="zh-TW" sz="1600" b="1" baseline="30000"/>
            <a:t>2</a:t>
          </a:r>
          <a:endParaRPr lang="zh-TW" altLang="en-US" sz="1600" b="1" baseline="30000"/>
        </a:p>
      </cdr:txBody>
    </cdr:sp>
  </cdr:relSizeAnchor>
  <cdr:relSizeAnchor xmlns:cdr="http://schemas.openxmlformats.org/drawingml/2006/chartDrawing">
    <cdr:from>
      <cdr:x>0.36219</cdr:x>
      <cdr:y>0.6614</cdr:y>
    </cdr:from>
    <cdr:to>
      <cdr:x>0.766</cdr:x>
      <cdr:y>0.85068</cdr:y>
    </cdr:to>
    <cdr:sp macro="" textlink="">
      <cdr:nvSpPr>
        <cdr:cNvPr id="5" name="矩形圖說文字 4"/>
        <cdr:cNvSpPr/>
      </cdr:nvSpPr>
      <cdr:spPr>
        <a:xfrm xmlns:a="http://schemas.openxmlformats.org/drawingml/2006/main">
          <a:off x="2369581" y="2725519"/>
          <a:ext cx="2641818" cy="779990"/>
        </a:xfrm>
        <a:prstGeom xmlns:a="http://schemas.openxmlformats.org/drawingml/2006/main" prst="wedgeRectCallout">
          <a:avLst>
            <a:gd name="adj1" fmla="val 58625"/>
            <a:gd name="adj2" fmla="val -243952"/>
          </a:avLst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推估回復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5℃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負載到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100%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點 ○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離心機，馬達運轉負載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100%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@5℃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更新泵浦流量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1500 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12.72 m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0.74</a:t>
          </a:r>
          <a:endParaRPr lang="zh-TW" altLang="zh-TW">
            <a:effectLst/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0.82218</cdr:x>
      <cdr:y>0.32669</cdr:y>
    </cdr:from>
    <cdr:to>
      <cdr:x>1</cdr:x>
      <cdr:y>0.66455</cdr:y>
    </cdr:to>
    <cdr:sp macro="" textlink="">
      <cdr:nvSpPr>
        <cdr:cNvPr id="6" name="矩形圖說文字 2"/>
        <cdr:cNvSpPr/>
      </cdr:nvSpPr>
      <cdr:spPr>
        <a:xfrm xmlns:a="http://schemas.openxmlformats.org/drawingml/2006/main">
          <a:off x="5378956" y="1346245"/>
          <a:ext cx="1163383" cy="1392272"/>
        </a:xfrm>
        <a:prstGeom xmlns:a="http://schemas.openxmlformats.org/drawingml/2006/main" prst="wedgeRectCallout">
          <a:avLst>
            <a:gd name="adj1" fmla="val -24234"/>
            <a:gd name="adj2" fmla="val -80646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量測現況點 △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104.20% @4.6 ℃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1630 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14.55 m</a:t>
          </a: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0.889</a:t>
          </a:r>
          <a:endParaRPr lang="zh-TW" altLang="en-US" sz="1100" dirty="0"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0.1455</cdr:x>
      <cdr:y>0.1475</cdr:y>
    </cdr:from>
    <cdr:to>
      <cdr:x>0.46272</cdr:x>
      <cdr:y>0.33905</cdr:y>
    </cdr:to>
    <cdr:sp macro="" textlink="">
      <cdr:nvSpPr>
        <cdr:cNvPr id="7" name="矩形圖說文字 6"/>
        <cdr:cNvSpPr/>
      </cdr:nvSpPr>
      <cdr:spPr>
        <a:xfrm xmlns:a="http://schemas.openxmlformats.org/drawingml/2006/main">
          <a:off x="951888" y="607823"/>
          <a:ext cx="2075356" cy="789342"/>
        </a:xfrm>
        <a:prstGeom xmlns:a="http://schemas.openxmlformats.org/drawingml/2006/main" prst="wedgeRectCallout">
          <a:avLst>
            <a:gd name="adj1" fmla="val 157461"/>
            <a:gd name="adj2" fmla="val 19812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推估量測回復到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5℃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點 </a:t>
          </a: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◇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馬達</a:t>
          </a: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運轉負載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104.20%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@5℃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1499.54 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12.71 m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0.946</a:t>
          </a:r>
          <a:endParaRPr lang="zh-TW" altLang="zh-TW">
            <a:effectLst/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0.12099</cdr:x>
      <cdr:y>0.39201</cdr:y>
    </cdr:from>
    <cdr:to>
      <cdr:x>0.44642</cdr:x>
      <cdr:y>0.60235</cdr:y>
    </cdr:to>
    <cdr:sp macro="" textlink="">
      <cdr:nvSpPr>
        <cdr:cNvPr id="8" name="矩形圖說文字 7"/>
        <cdr:cNvSpPr/>
      </cdr:nvSpPr>
      <cdr:spPr>
        <a:xfrm xmlns:a="http://schemas.openxmlformats.org/drawingml/2006/main">
          <a:off x="791558" y="1615420"/>
          <a:ext cx="2129090" cy="866761"/>
        </a:xfrm>
        <a:prstGeom xmlns:a="http://schemas.openxmlformats.org/drawingml/2006/main" prst="wedgeRectCallout">
          <a:avLst>
            <a:gd name="adj1" fmla="val 152848"/>
            <a:gd name="adj2" fmla="val -91995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建議更新點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5℃@100%</a:t>
          </a:r>
          <a:r>
            <a:rPr lang="zh-TW" altLang="en-US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負載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+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100%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@5℃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1454.85 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12.12 m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0.924</a:t>
          </a:r>
          <a:endParaRPr lang="zh-TW" altLang="zh-TW">
            <a:effectLst/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0.7657</cdr:x>
      <cdr:y>0.69474</cdr:y>
    </cdr:from>
    <cdr:to>
      <cdr:x>0.97717</cdr:x>
      <cdr:y>0.83268</cdr:y>
    </cdr:to>
    <cdr:sp macro="" textlink="">
      <cdr:nvSpPr>
        <cdr:cNvPr id="10" name="矩形圖說文字 2">
          <a:extLst xmlns:a="http://schemas.openxmlformats.org/drawingml/2006/main">
            <a:ext uri="{FF2B5EF4-FFF2-40B4-BE49-F238E27FC236}">
              <a16:creationId xmlns:a16="http://schemas.microsoft.com/office/drawing/2014/main" id="{753C5F61-9884-46E7-8F36-77A6FEC666C1}"/>
            </a:ext>
          </a:extLst>
        </cdr:cNvPr>
        <cdr:cNvSpPr/>
      </cdr:nvSpPr>
      <cdr:spPr>
        <a:xfrm xmlns:a="http://schemas.openxmlformats.org/drawingml/2006/main">
          <a:off x="5009489" y="2862923"/>
          <a:ext cx="1383460" cy="568431"/>
        </a:xfrm>
        <a:prstGeom xmlns:a="http://schemas.openxmlformats.org/drawingml/2006/main" prst="wedgeRectCallout">
          <a:avLst>
            <a:gd name="adj1" fmla="val -32107"/>
            <a:gd name="adj2" fmla="val -221132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5 ℃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，流量</a:t>
          </a:r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1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５</a:t>
          </a:r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00 Lpm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， 揚程９</a:t>
          </a:r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m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，</a:t>
          </a: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0.683</a:t>
          </a:r>
          <a:endParaRPr lang="zh-TW" altLang="en-US" sz="1100"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0.79309</cdr:x>
      <cdr:y>0.43861</cdr:y>
    </cdr:from>
    <cdr:to>
      <cdr:x>0.80663</cdr:x>
      <cdr:y>0.46476</cdr:y>
    </cdr:to>
    <cdr:sp macro="" textlink="">
      <cdr:nvSpPr>
        <cdr:cNvPr id="2" name="六边形 1">
          <a:extLst xmlns:a="http://schemas.openxmlformats.org/drawingml/2006/main">
            <a:ext uri="{FF2B5EF4-FFF2-40B4-BE49-F238E27FC236}">
              <a16:creationId xmlns:a16="http://schemas.microsoft.com/office/drawing/2014/main" id="{0A50C062-EAC9-4957-B1FE-5F82ED323E45}"/>
            </a:ext>
          </a:extLst>
        </cdr:cNvPr>
        <cdr:cNvSpPr/>
      </cdr:nvSpPr>
      <cdr:spPr>
        <a:xfrm xmlns:a="http://schemas.openxmlformats.org/drawingml/2006/main">
          <a:off x="5188653" y="1807449"/>
          <a:ext cx="88583" cy="107760"/>
        </a:xfrm>
        <a:prstGeom xmlns:a="http://schemas.openxmlformats.org/drawingml/2006/main" prst="hexagon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zh-TW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84145</xdr:colOff>
      <xdr:row>3</xdr:row>
      <xdr:rowOff>18406</xdr:rowOff>
    </xdr:from>
    <xdr:to>
      <xdr:col>3</xdr:col>
      <xdr:colOff>165649</xdr:colOff>
      <xdr:row>4</xdr:row>
      <xdr:rowOff>140279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" name="墨迹 2">
              <a:extLst>
                <a:ext uri="{FF2B5EF4-FFF2-40B4-BE49-F238E27FC236}">
                  <a16:creationId xmlns:a16="http://schemas.microsoft.com/office/drawing/2014/main" id="{7F0CCCFD-C22F-98ED-010C-93DBAA6AF8A1}"/>
                </a:ext>
              </a:extLst>
            </xdr14:cNvPr>
            <xdr14:cNvContentPartPr/>
          </xdr14:nvContentPartPr>
          <xdr14:nvPr macro=""/>
          <xdr14:xfrm>
            <a:off x="2856600" y="744120"/>
            <a:ext cx="948960" cy="337320"/>
          </xdr14:xfrm>
        </xdr:contentPart>
      </mc:Choice>
      <mc:Fallback>
        <xdr:pic>
          <xdr:nvPicPr>
            <xdr:cNvPr id="3" name="墨迹 2">
              <a:extLst>
                <a:ext uri="{FF2B5EF4-FFF2-40B4-BE49-F238E27FC236}">
                  <a16:creationId xmlns:a16="http://schemas.microsoft.com/office/drawing/2014/main" id="{7F0CCCFD-C22F-98ED-010C-93DBAA6AF8A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47600" y="735120"/>
              <a:ext cx="966600" cy="354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72265</xdr:colOff>
      <xdr:row>14</xdr:row>
      <xdr:rowOff>160588</xdr:rowOff>
    </xdr:from>
    <xdr:to>
      <xdr:col>3</xdr:col>
      <xdr:colOff>6169</xdr:colOff>
      <xdr:row>16</xdr:row>
      <xdr:rowOff>125696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4" name="墨迹 3">
              <a:extLst>
                <a:ext uri="{FF2B5EF4-FFF2-40B4-BE49-F238E27FC236}">
                  <a16:creationId xmlns:a16="http://schemas.microsoft.com/office/drawing/2014/main" id="{3AC3836C-1656-27FD-3C36-C60C54F3DDC4}"/>
                </a:ext>
              </a:extLst>
            </xdr14:cNvPr>
            <xdr14:cNvContentPartPr/>
          </xdr14:nvContentPartPr>
          <xdr14:nvPr macro=""/>
          <xdr14:xfrm>
            <a:off x="2844720" y="3437642"/>
            <a:ext cx="801360" cy="396000"/>
          </xdr14:xfrm>
        </xdr:contentPart>
      </mc:Choice>
      <mc:Fallback>
        <xdr:pic>
          <xdr:nvPicPr>
            <xdr:cNvPr id="4" name="墨迹 3">
              <a:extLst>
                <a:ext uri="{FF2B5EF4-FFF2-40B4-BE49-F238E27FC236}">
                  <a16:creationId xmlns:a16="http://schemas.microsoft.com/office/drawing/2014/main" id="{3AC3836C-1656-27FD-3C36-C60C54F3DDC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835720" y="3429002"/>
              <a:ext cx="819000" cy="413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382225</xdr:colOff>
      <xdr:row>16</xdr:row>
      <xdr:rowOff>37136</xdr:rowOff>
    </xdr:from>
    <xdr:to>
      <xdr:col>2</xdr:col>
      <xdr:colOff>723145</xdr:colOff>
      <xdr:row>19</xdr:row>
      <xdr:rowOff>12354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0" name="墨迹 9">
              <a:extLst>
                <a:ext uri="{FF2B5EF4-FFF2-40B4-BE49-F238E27FC236}">
                  <a16:creationId xmlns:a16="http://schemas.microsoft.com/office/drawing/2014/main" id="{2362D6D9-3D9C-E13F-1FDF-A348595141C8}"/>
                </a:ext>
              </a:extLst>
            </xdr14:cNvPr>
            <xdr14:cNvContentPartPr/>
          </xdr14:nvContentPartPr>
          <xdr14:nvPr macro=""/>
          <xdr14:xfrm>
            <a:off x="3154680" y="3745082"/>
            <a:ext cx="340920" cy="905040"/>
          </xdr14:xfrm>
        </xdr:contentPart>
      </mc:Choice>
      <mc:Fallback>
        <xdr:pic>
          <xdr:nvPicPr>
            <xdr:cNvPr id="10" name="墨迹 9">
              <a:extLst>
                <a:ext uri="{FF2B5EF4-FFF2-40B4-BE49-F238E27FC236}">
                  <a16:creationId xmlns:a16="http://schemas.microsoft.com/office/drawing/2014/main" id="{2362D6D9-3D9C-E13F-1FDF-A348595141C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146031" y="3736082"/>
              <a:ext cx="358579" cy="922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631849</xdr:colOff>
      <xdr:row>8</xdr:row>
      <xdr:rowOff>218729</xdr:rowOff>
    </xdr:from>
    <xdr:to>
      <xdr:col>4</xdr:col>
      <xdr:colOff>290002</xdr:colOff>
      <xdr:row>10</xdr:row>
      <xdr:rowOff>34620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1" name="墨迹 10">
              <a:extLst>
                <a:ext uri="{FF2B5EF4-FFF2-40B4-BE49-F238E27FC236}">
                  <a16:creationId xmlns:a16="http://schemas.microsoft.com/office/drawing/2014/main" id="{C035D2BD-7D01-BD6D-C748-645826774BDF}"/>
                </a:ext>
              </a:extLst>
            </xdr14:cNvPr>
            <xdr14:cNvContentPartPr/>
          </xdr14:nvContentPartPr>
          <xdr14:nvPr macro=""/>
          <xdr14:xfrm>
            <a:off x="4271760" y="2106720"/>
            <a:ext cx="661680" cy="303480"/>
          </xdr14:xfrm>
        </xdr:contentPart>
      </mc:Choice>
      <mc:Fallback>
        <xdr:pic>
          <xdr:nvPicPr>
            <xdr:cNvPr id="11" name="墨迹 10">
              <a:extLst>
                <a:ext uri="{FF2B5EF4-FFF2-40B4-BE49-F238E27FC236}">
                  <a16:creationId xmlns:a16="http://schemas.microsoft.com/office/drawing/2014/main" id="{C035D2BD-7D01-BD6D-C748-645826774BDF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263120" y="2097720"/>
              <a:ext cx="679320" cy="321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36562</xdr:colOff>
      <xdr:row>9</xdr:row>
      <xdr:rowOff>17414</xdr:rowOff>
    </xdr:from>
    <xdr:to>
      <xdr:col>4</xdr:col>
      <xdr:colOff>277402</xdr:colOff>
      <xdr:row>10</xdr:row>
      <xdr:rowOff>51540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5" name="墨迹 14">
              <a:extLst>
                <a:ext uri="{FF2B5EF4-FFF2-40B4-BE49-F238E27FC236}">
                  <a16:creationId xmlns:a16="http://schemas.microsoft.com/office/drawing/2014/main" id="{04095F1F-7CF7-414F-0FCB-D0D552753C5A}"/>
                </a:ext>
              </a:extLst>
            </xdr14:cNvPr>
            <xdr14:cNvContentPartPr/>
          </xdr14:nvContentPartPr>
          <xdr14:nvPr macro=""/>
          <xdr14:xfrm>
            <a:off x="4680000" y="2149200"/>
            <a:ext cx="240840" cy="277920"/>
          </xdr14:xfrm>
        </xdr:contentPart>
      </mc:Choice>
      <mc:Fallback>
        <xdr:pic>
          <xdr:nvPicPr>
            <xdr:cNvPr id="15" name="墨迹 14">
              <a:extLst>
                <a:ext uri="{FF2B5EF4-FFF2-40B4-BE49-F238E27FC236}">
                  <a16:creationId xmlns:a16="http://schemas.microsoft.com/office/drawing/2014/main" id="{04095F1F-7CF7-414F-0FCB-D0D552753C5A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671360" y="2140200"/>
              <a:ext cx="258480" cy="295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76081</xdr:colOff>
      <xdr:row>16</xdr:row>
      <xdr:rowOff>25616</xdr:rowOff>
    </xdr:from>
    <xdr:to>
      <xdr:col>7</xdr:col>
      <xdr:colOff>808681</xdr:colOff>
      <xdr:row>17</xdr:row>
      <xdr:rowOff>69729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6" name="墨迹 15">
              <a:extLst>
                <a:ext uri="{FF2B5EF4-FFF2-40B4-BE49-F238E27FC236}">
                  <a16:creationId xmlns:a16="http://schemas.microsoft.com/office/drawing/2014/main" id="{B4F214EE-0D21-D085-C5FA-EA15CFD5C045}"/>
                </a:ext>
              </a:extLst>
            </xdr14:cNvPr>
            <xdr14:cNvContentPartPr/>
          </xdr14:nvContentPartPr>
          <xdr14:nvPr macro=""/>
          <xdr14:xfrm>
            <a:off x="7718760" y="3733562"/>
            <a:ext cx="732600" cy="259560"/>
          </xdr14:xfrm>
        </xdr:contentPart>
      </mc:Choice>
      <mc:Fallback>
        <xdr:pic>
          <xdr:nvPicPr>
            <xdr:cNvPr id="16" name="墨迹 15">
              <a:extLst>
                <a:ext uri="{FF2B5EF4-FFF2-40B4-BE49-F238E27FC236}">
                  <a16:creationId xmlns:a16="http://schemas.microsoft.com/office/drawing/2014/main" id="{B4F214EE-0D21-D085-C5FA-EA15CFD5C045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0760" y="3715922"/>
              <a:ext cx="768240" cy="295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102442</xdr:colOff>
      <xdr:row>15</xdr:row>
      <xdr:rowOff>176262</xdr:rowOff>
    </xdr:from>
    <xdr:to>
      <xdr:col>4</xdr:col>
      <xdr:colOff>824962</xdr:colOff>
      <xdr:row>17</xdr:row>
      <xdr:rowOff>80529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9" name="墨迹 18">
              <a:extLst>
                <a:ext uri="{FF2B5EF4-FFF2-40B4-BE49-F238E27FC236}">
                  <a16:creationId xmlns:a16="http://schemas.microsoft.com/office/drawing/2014/main" id="{A33CE004-E5E4-7CA7-2A56-B7F0345CEF36}"/>
                </a:ext>
              </a:extLst>
            </xdr14:cNvPr>
            <xdr14:cNvContentPartPr/>
          </xdr14:nvContentPartPr>
          <xdr14:nvPr macro=""/>
          <xdr14:xfrm>
            <a:off x="4745880" y="3668762"/>
            <a:ext cx="722520" cy="335160"/>
          </xdr14:xfrm>
        </xdr:contentPart>
      </mc:Choice>
      <mc:Fallback>
        <xdr:pic>
          <xdr:nvPicPr>
            <xdr:cNvPr id="19" name="墨迹 18">
              <a:extLst>
                <a:ext uri="{FF2B5EF4-FFF2-40B4-BE49-F238E27FC236}">
                  <a16:creationId xmlns:a16="http://schemas.microsoft.com/office/drawing/2014/main" id="{A33CE004-E5E4-7CA7-2A56-B7F0345CEF36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4736880" y="3659772"/>
              <a:ext cx="740160" cy="35278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239089</xdr:colOff>
      <xdr:row>5</xdr:row>
      <xdr:rowOff>212427</xdr:rowOff>
    </xdr:from>
    <xdr:to>
      <xdr:col>4</xdr:col>
      <xdr:colOff>700042</xdr:colOff>
      <xdr:row>7</xdr:row>
      <xdr:rowOff>106438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22" name="墨迹 21">
              <a:extLst>
                <a:ext uri="{FF2B5EF4-FFF2-40B4-BE49-F238E27FC236}">
                  <a16:creationId xmlns:a16="http://schemas.microsoft.com/office/drawing/2014/main" id="{102E8931-FC9E-ED7C-49D3-3A3484B238C0}"/>
                </a:ext>
              </a:extLst>
            </xdr14:cNvPr>
            <xdr14:cNvContentPartPr/>
          </xdr14:nvContentPartPr>
          <xdr14:nvPr macro=""/>
          <xdr14:xfrm>
            <a:off x="3879000" y="1369034"/>
            <a:ext cx="1464480" cy="381600"/>
          </xdr14:xfrm>
        </xdr:contentPart>
      </mc:Choice>
      <mc:Fallback>
        <xdr:pic>
          <xdr:nvPicPr>
            <xdr:cNvPr id="22" name="墨迹 21">
              <a:extLst>
                <a:ext uri="{FF2B5EF4-FFF2-40B4-BE49-F238E27FC236}">
                  <a16:creationId xmlns:a16="http://schemas.microsoft.com/office/drawing/2014/main" id="{102E8931-FC9E-ED7C-49D3-3A3484B238C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3870000" y="1360394"/>
              <a:ext cx="1482120" cy="399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365727</xdr:colOff>
      <xdr:row>3</xdr:row>
      <xdr:rowOff>149740</xdr:rowOff>
    </xdr:from>
    <xdr:to>
      <xdr:col>3</xdr:col>
      <xdr:colOff>204425</xdr:colOff>
      <xdr:row>5</xdr:row>
      <xdr:rowOff>128967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6" name="墨迹 5">
              <a:extLst>
                <a:ext uri="{FF2B5EF4-FFF2-40B4-BE49-F238E27FC236}">
                  <a16:creationId xmlns:a16="http://schemas.microsoft.com/office/drawing/2014/main" id="{D3A134D1-0E25-80D3-346B-72BD4EA8D159}"/>
                </a:ext>
              </a:extLst>
            </xdr14:cNvPr>
            <xdr14:cNvContentPartPr/>
          </xdr14:nvContentPartPr>
          <xdr14:nvPr macro=""/>
          <xdr14:xfrm>
            <a:off x="3289680" y="902880"/>
            <a:ext cx="953640" cy="481320"/>
          </xdr14:xfrm>
        </xdr:contentPart>
      </mc:Choice>
      <mc:Fallback>
        <xdr:pic>
          <xdr:nvPicPr>
            <xdr:cNvPr id="6" name="墨迹 5">
              <a:extLst>
                <a:ext uri="{FF2B5EF4-FFF2-40B4-BE49-F238E27FC236}">
                  <a16:creationId xmlns:a16="http://schemas.microsoft.com/office/drawing/2014/main" id="{D3A134D1-0E25-80D3-346B-72BD4EA8D15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281040" y="893880"/>
              <a:ext cx="971280" cy="498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2049652</xdr:colOff>
      <xdr:row>14</xdr:row>
      <xdr:rowOff>49009</xdr:rowOff>
    </xdr:from>
    <xdr:to>
      <xdr:col>2</xdr:col>
      <xdr:colOff>186807</xdr:colOff>
      <xdr:row>16</xdr:row>
      <xdr:rowOff>24996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2" name="墨迹 11">
              <a:extLst>
                <a:ext uri="{FF2B5EF4-FFF2-40B4-BE49-F238E27FC236}">
                  <a16:creationId xmlns:a16="http://schemas.microsoft.com/office/drawing/2014/main" id="{E90CD6F5-5D33-00E6-BF83-43C93FF81EAF}"/>
                </a:ext>
              </a:extLst>
            </xdr14:cNvPr>
            <xdr14:cNvContentPartPr/>
          </xdr14:nvContentPartPr>
          <xdr14:nvPr macro=""/>
          <xdr14:xfrm>
            <a:off x="2780640" y="3563660"/>
            <a:ext cx="330120" cy="478080"/>
          </xdr14:xfrm>
        </xdr:contentPart>
      </mc:Choice>
      <mc:Fallback>
        <xdr:pic>
          <xdr:nvPicPr>
            <xdr:cNvPr id="12" name="墨迹 11">
              <a:extLst>
                <a:ext uri="{FF2B5EF4-FFF2-40B4-BE49-F238E27FC236}">
                  <a16:creationId xmlns:a16="http://schemas.microsoft.com/office/drawing/2014/main" id="{E90CD6F5-5D33-00E6-BF83-43C93FF81EA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772000" y="3554667"/>
              <a:ext cx="347760" cy="49570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212705</xdr:colOff>
      <xdr:row>1</xdr:row>
      <xdr:rowOff>167273</xdr:rowOff>
    </xdr:from>
    <xdr:to>
      <xdr:col>3</xdr:col>
      <xdr:colOff>799505</xdr:colOff>
      <xdr:row>3</xdr:row>
      <xdr:rowOff>62260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4" name="墨迹 13">
              <a:extLst>
                <a:ext uri="{FF2B5EF4-FFF2-40B4-BE49-F238E27FC236}">
                  <a16:creationId xmlns:a16="http://schemas.microsoft.com/office/drawing/2014/main" id="{0A0D00CB-07E1-B594-4F9D-A143F540D306}"/>
                </a:ext>
              </a:extLst>
            </xdr14:cNvPr>
            <xdr14:cNvContentPartPr/>
          </xdr14:nvContentPartPr>
          <xdr14:nvPr macro=""/>
          <xdr14:xfrm>
            <a:off x="4251600" y="418320"/>
            <a:ext cx="586800" cy="397080"/>
          </xdr14:xfrm>
        </xdr:contentPart>
      </mc:Choice>
      <mc:Fallback>
        <xdr:pic>
          <xdr:nvPicPr>
            <xdr:cNvPr id="14" name="墨迹 13">
              <a:extLst>
                <a:ext uri="{FF2B5EF4-FFF2-40B4-BE49-F238E27FC236}">
                  <a16:creationId xmlns:a16="http://schemas.microsoft.com/office/drawing/2014/main" id="{0A0D00CB-07E1-B594-4F9D-A143F540D3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242600" y="409680"/>
              <a:ext cx="604440" cy="414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588905</xdr:colOff>
      <xdr:row>3</xdr:row>
      <xdr:rowOff>91060</xdr:rowOff>
    </xdr:from>
    <xdr:to>
      <xdr:col>3</xdr:col>
      <xdr:colOff>758825</xdr:colOff>
      <xdr:row>3</xdr:row>
      <xdr:rowOff>156940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21" name="墨迹 20">
              <a:extLst>
                <a:ext uri="{FF2B5EF4-FFF2-40B4-BE49-F238E27FC236}">
                  <a16:creationId xmlns:a16="http://schemas.microsoft.com/office/drawing/2014/main" id="{283C20A1-183D-0C7F-FB82-57C0ED5D5327}"/>
                </a:ext>
              </a:extLst>
            </xdr14:cNvPr>
            <xdr14:cNvContentPartPr/>
          </xdr14:nvContentPartPr>
          <xdr14:nvPr macro=""/>
          <xdr14:xfrm>
            <a:off x="4627800" y="844200"/>
            <a:ext cx="169920" cy="65880"/>
          </xdr14:xfrm>
        </xdr:contentPart>
      </mc:Choice>
      <mc:Fallback>
        <xdr:pic>
          <xdr:nvPicPr>
            <xdr:cNvPr id="21" name="墨迹 20">
              <a:extLst>
                <a:ext uri="{FF2B5EF4-FFF2-40B4-BE49-F238E27FC236}">
                  <a16:creationId xmlns:a16="http://schemas.microsoft.com/office/drawing/2014/main" id="{283C20A1-183D-0C7F-FB82-57C0ED5D532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619160" y="835560"/>
              <a:ext cx="187560" cy="83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889167</xdr:colOff>
      <xdr:row>4</xdr:row>
      <xdr:rowOff>245014</xdr:rowOff>
    </xdr:from>
    <xdr:to>
      <xdr:col>3</xdr:col>
      <xdr:colOff>37385</xdr:colOff>
      <xdr:row>6</xdr:row>
      <xdr:rowOff>176721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25" name="墨迹 24">
              <a:extLst>
                <a:ext uri="{FF2B5EF4-FFF2-40B4-BE49-F238E27FC236}">
                  <a16:creationId xmlns:a16="http://schemas.microsoft.com/office/drawing/2014/main" id="{ECDB253B-68AD-03C4-114A-ECA16F075738}"/>
                </a:ext>
              </a:extLst>
            </xdr14:cNvPr>
            <xdr14:cNvContentPartPr/>
          </xdr14:nvContentPartPr>
          <xdr14:nvPr macro=""/>
          <xdr14:xfrm>
            <a:off x="3813120" y="1249200"/>
            <a:ext cx="263160" cy="433800"/>
          </xdr14:xfrm>
        </xdr:contentPart>
      </mc:Choice>
      <mc:Fallback>
        <xdr:pic>
          <xdr:nvPicPr>
            <xdr:cNvPr id="25" name="墨迹 24">
              <a:extLst>
                <a:ext uri="{FF2B5EF4-FFF2-40B4-BE49-F238E27FC236}">
                  <a16:creationId xmlns:a16="http://schemas.microsoft.com/office/drawing/2014/main" id="{ECDB253B-68AD-03C4-114A-ECA16F07573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804132" y="1240560"/>
              <a:ext cx="280776" cy="451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568466</xdr:colOff>
      <xdr:row>7</xdr:row>
      <xdr:rowOff>157874</xdr:rowOff>
    </xdr:from>
    <xdr:to>
      <xdr:col>13</xdr:col>
      <xdr:colOff>549102</xdr:colOff>
      <xdr:row>16</xdr:row>
      <xdr:rowOff>104176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60" name="墨迹 59">
              <a:extLst>
                <a:ext uri="{FF2B5EF4-FFF2-40B4-BE49-F238E27FC236}">
                  <a16:creationId xmlns:a16="http://schemas.microsoft.com/office/drawing/2014/main" id="{F1E01E43-11E3-0CF3-BDD8-AF66361C5919}"/>
                </a:ext>
              </a:extLst>
            </xdr14:cNvPr>
            <xdr14:cNvContentPartPr/>
          </xdr14:nvContentPartPr>
          <xdr14:nvPr macro=""/>
          <xdr14:xfrm>
            <a:off x="9089280" y="1915200"/>
            <a:ext cx="3044880" cy="2205720"/>
          </xdr14:xfrm>
        </xdr:contentPart>
      </mc:Choice>
      <mc:Fallback>
        <xdr:pic>
          <xdr:nvPicPr>
            <xdr:cNvPr id="60" name="墨迹 59">
              <a:extLst>
                <a:ext uri="{FF2B5EF4-FFF2-40B4-BE49-F238E27FC236}">
                  <a16:creationId xmlns:a16="http://schemas.microsoft.com/office/drawing/2014/main" id="{F1E01E43-11E3-0CF3-BDD8-AF66361C591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9080639" y="1906200"/>
              <a:ext cx="3062522" cy="2223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266559</xdr:colOff>
      <xdr:row>14</xdr:row>
      <xdr:rowOff>66269</xdr:rowOff>
    </xdr:from>
    <xdr:to>
      <xdr:col>4</xdr:col>
      <xdr:colOff>436839</xdr:colOff>
      <xdr:row>14</xdr:row>
      <xdr:rowOff>226469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63" name="墨迹 62">
              <a:extLst>
                <a:ext uri="{FF2B5EF4-FFF2-40B4-BE49-F238E27FC236}">
                  <a16:creationId xmlns:a16="http://schemas.microsoft.com/office/drawing/2014/main" id="{5598073F-D65C-F5DC-32AD-50A0AD03C373}"/>
                </a:ext>
              </a:extLst>
            </xdr14:cNvPr>
            <xdr14:cNvContentPartPr/>
          </xdr14:nvContentPartPr>
          <xdr14:nvPr macro=""/>
          <xdr14:xfrm>
            <a:off x="5309640" y="3580920"/>
            <a:ext cx="170280" cy="160200"/>
          </xdr14:xfrm>
        </xdr:contentPart>
      </mc:Choice>
      <mc:Fallback>
        <xdr:pic>
          <xdr:nvPicPr>
            <xdr:cNvPr id="63" name="墨迹 62">
              <a:extLst>
                <a:ext uri="{FF2B5EF4-FFF2-40B4-BE49-F238E27FC236}">
                  <a16:creationId xmlns:a16="http://schemas.microsoft.com/office/drawing/2014/main" id="{5598073F-D65C-F5DC-32AD-50A0AD03C37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301000" y="3572280"/>
              <a:ext cx="187920" cy="177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336087</xdr:colOff>
      <xdr:row>14</xdr:row>
      <xdr:rowOff>67709</xdr:rowOff>
    </xdr:from>
    <xdr:to>
      <xdr:col>6</xdr:col>
      <xdr:colOff>528687</xdr:colOff>
      <xdr:row>14</xdr:row>
      <xdr:rowOff>234029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66" name="墨迹 65">
              <a:extLst>
                <a:ext uri="{FF2B5EF4-FFF2-40B4-BE49-F238E27FC236}">
                  <a16:creationId xmlns:a16="http://schemas.microsoft.com/office/drawing/2014/main" id="{483EFB15-4032-96CD-679E-1E70387190A9}"/>
                </a:ext>
              </a:extLst>
            </xdr14:cNvPr>
            <xdr14:cNvContentPartPr/>
          </xdr14:nvContentPartPr>
          <xdr14:nvPr macro=""/>
          <xdr14:xfrm>
            <a:off x="7070040" y="3582360"/>
            <a:ext cx="192600" cy="166320"/>
          </xdr14:xfrm>
        </xdr:contentPart>
      </mc:Choice>
      <mc:Fallback>
        <xdr:pic>
          <xdr:nvPicPr>
            <xdr:cNvPr id="66" name="墨迹 65">
              <a:extLst>
                <a:ext uri="{FF2B5EF4-FFF2-40B4-BE49-F238E27FC236}">
                  <a16:creationId xmlns:a16="http://schemas.microsoft.com/office/drawing/2014/main" id="{483EFB15-4032-96CD-679E-1E70387190A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061384" y="3573720"/>
              <a:ext cx="210273" cy="183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118208</xdr:colOff>
      <xdr:row>2</xdr:row>
      <xdr:rowOff>125027</xdr:rowOff>
    </xdr:from>
    <xdr:to>
      <xdr:col>16</xdr:col>
      <xdr:colOff>191595</xdr:colOff>
      <xdr:row>7</xdr:row>
      <xdr:rowOff>250034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01" name="墨迹 100">
              <a:extLst>
                <a:ext uri="{FF2B5EF4-FFF2-40B4-BE49-F238E27FC236}">
                  <a16:creationId xmlns:a16="http://schemas.microsoft.com/office/drawing/2014/main" id="{46621DF8-EF00-26E8-8EA6-98708CDAFA49}"/>
                </a:ext>
              </a:extLst>
            </xdr14:cNvPr>
            <xdr14:cNvContentPartPr/>
          </xdr14:nvContentPartPr>
          <xdr14:nvPr macro=""/>
          <xdr14:xfrm>
            <a:off x="9864720" y="627120"/>
            <a:ext cx="3750480" cy="1380240"/>
          </xdr14:xfrm>
        </xdr:contentPart>
      </mc:Choice>
      <mc:Fallback>
        <xdr:pic>
          <xdr:nvPicPr>
            <xdr:cNvPr id="101" name="墨迹 100">
              <a:extLst>
                <a:ext uri="{FF2B5EF4-FFF2-40B4-BE49-F238E27FC236}">
                  <a16:creationId xmlns:a16="http://schemas.microsoft.com/office/drawing/2014/main" id="{46621DF8-EF00-26E8-8EA6-98708CDAFA49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9855721" y="618120"/>
              <a:ext cx="3768118" cy="1397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13839</xdr:colOff>
      <xdr:row>14</xdr:row>
      <xdr:rowOff>219629</xdr:rowOff>
    </xdr:from>
    <xdr:to>
      <xdr:col>5</xdr:col>
      <xdr:colOff>833686</xdr:colOff>
      <xdr:row>16</xdr:row>
      <xdr:rowOff>49456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07" name="墨迹 106">
              <a:extLst>
                <a:ext uri="{FF2B5EF4-FFF2-40B4-BE49-F238E27FC236}">
                  <a16:creationId xmlns:a16="http://schemas.microsoft.com/office/drawing/2014/main" id="{882B7EE9-09E5-174C-17F5-2705998C0824}"/>
                </a:ext>
              </a:extLst>
            </xdr14:cNvPr>
            <xdr14:cNvContentPartPr/>
          </xdr14:nvContentPartPr>
          <xdr14:nvPr macro=""/>
          <xdr14:xfrm>
            <a:off x="5056920" y="3734280"/>
            <a:ext cx="1639440" cy="331920"/>
          </xdr14:xfrm>
        </xdr:contentPart>
      </mc:Choice>
      <mc:Fallback>
        <xdr:pic>
          <xdr:nvPicPr>
            <xdr:cNvPr id="107" name="墨迹 106">
              <a:extLst>
                <a:ext uri="{FF2B5EF4-FFF2-40B4-BE49-F238E27FC236}">
                  <a16:creationId xmlns:a16="http://schemas.microsoft.com/office/drawing/2014/main" id="{882B7EE9-09E5-174C-17F5-2705998C0824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5048278" y="3725280"/>
              <a:ext cx="1657084" cy="349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227105</xdr:colOff>
      <xdr:row>7</xdr:row>
      <xdr:rowOff>129434</xdr:rowOff>
    </xdr:from>
    <xdr:to>
      <xdr:col>4</xdr:col>
      <xdr:colOff>251439</xdr:colOff>
      <xdr:row>14</xdr:row>
      <xdr:rowOff>156989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14" name="墨迹 113">
              <a:extLst>
                <a:ext uri="{FF2B5EF4-FFF2-40B4-BE49-F238E27FC236}">
                  <a16:creationId xmlns:a16="http://schemas.microsoft.com/office/drawing/2014/main" id="{D7784ADF-C442-ED87-DF5A-3D743BAA8611}"/>
                </a:ext>
              </a:extLst>
            </xdr14:cNvPr>
            <xdr14:cNvContentPartPr/>
          </xdr14:nvContentPartPr>
          <xdr14:nvPr macro=""/>
          <xdr14:xfrm>
            <a:off x="4266000" y="1886760"/>
            <a:ext cx="1028520" cy="1784880"/>
          </xdr14:xfrm>
        </xdr:contentPart>
      </mc:Choice>
      <mc:Fallback>
        <xdr:pic>
          <xdr:nvPicPr>
            <xdr:cNvPr id="114" name="墨迹 113">
              <a:extLst>
                <a:ext uri="{FF2B5EF4-FFF2-40B4-BE49-F238E27FC236}">
                  <a16:creationId xmlns:a16="http://schemas.microsoft.com/office/drawing/2014/main" id="{D7784ADF-C442-ED87-DF5A-3D743BAA861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4257357" y="1878118"/>
              <a:ext cx="1046166" cy="180252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277846</xdr:colOff>
      <xdr:row>7</xdr:row>
      <xdr:rowOff>143474</xdr:rowOff>
    </xdr:from>
    <xdr:to>
      <xdr:col>5</xdr:col>
      <xdr:colOff>517606</xdr:colOff>
      <xdr:row>14</xdr:row>
      <xdr:rowOff>88589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18" name="墨迹 117">
              <a:extLst>
                <a:ext uri="{FF2B5EF4-FFF2-40B4-BE49-F238E27FC236}">
                  <a16:creationId xmlns:a16="http://schemas.microsoft.com/office/drawing/2014/main" id="{076A6590-00D8-8C4A-754A-582C870115B4}"/>
                </a:ext>
              </a:extLst>
            </xdr14:cNvPr>
            <xdr14:cNvContentPartPr/>
          </xdr14:nvContentPartPr>
          <xdr14:nvPr macro=""/>
          <xdr14:xfrm>
            <a:off x="6140520" y="1900800"/>
            <a:ext cx="239760" cy="1702440"/>
          </xdr14:xfrm>
        </xdr:contentPart>
      </mc:Choice>
      <mc:Fallback>
        <xdr:pic>
          <xdr:nvPicPr>
            <xdr:cNvPr id="118" name="墨迹 117">
              <a:extLst>
                <a:ext uri="{FF2B5EF4-FFF2-40B4-BE49-F238E27FC236}">
                  <a16:creationId xmlns:a16="http://schemas.microsoft.com/office/drawing/2014/main" id="{076A6590-00D8-8C4A-754A-582C870115B4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6131506" y="1892160"/>
              <a:ext cx="257427" cy="172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1096167</xdr:colOff>
      <xdr:row>8</xdr:row>
      <xdr:rowOff>156688</xdr:rowOff>
    </xdr:from>
    <xdr:to>
      <xdr:col>4</xdr:col>
      <xdr:colOff>217959</xdr:colOff>
      <xdr:row>10</xdr:row>
      <xdr:rowOff>93075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25" name="墨迹 124">
              <a:extLst>
                <a:ext uri="{FF2B5EF4-FFF2-40B4-BE49-F238E27FC236}">
                  <a16:creationId xmlns:a16="http://schemas.microsoft.com/office/drawing/2014/main" id="{429796B7-256C-E83B-670A-F3E4FA6A6A94}"/>
                </a:ext>
              </a:extLst>
            </xdr14:cNvPr>
            <xdr14:cNvContentPartPr/>
          </xdr14:nvContentPartPr>
          <xdr14:nvPr macro=""/>
          <xdr14:xfrm>
            <a:off x="4020120" y="2165060"/>
            <a:ext cx="1240920" cy="438480"/>
          </xdr14:xfrm>
        </xdr:contentPart>
      </mc:Choice>
      <mc:Fallback>
        <xdr:pic>
          <xdr:nvPicPr>
            <xdr:cNvPr id="125" name="墨迹 124">
              <a:extLst>
                <a:ext uri="{FF2B5EF4-FFF2-40B4-BE49-F238E27FC236}">
                  <a16:creationId xmlns:a16="http://schemas.microsoft.com/office/drawing/2014/main" id="{429796B7-256C-E83B-670A-F3E4FA6A6A94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4011120" y="2156060"/>
              <a:ext cx="1258560" cy="456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474080</xdr:colOff>
      <xdr:row>9</xdr:row>
      <xdr:rowOff>108236</xdr:rowOff>
    </xdr:from>
    <xdr:to>
      <xdr:col>6</xdr:col>
      <xdr:colOff>511062</xdr:colOff>
      <xdr:row>19</xdr:row>
      <xdr:rowOff>83231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128" name="墨迹 127">
              <a:extLst>
                <a:ext uri="{FF2B5EF4-FFF2-40B4-BE49-F238E27FC236}">
                  <a16:creationId xmlns:a16="http://schemas.microsoft.com/office/drawing/2014/main" id="{06BFE7EF-51D3-9A3B-74D4-E54453A99B89}"/>
                </a:ext>
              </a:extLst>
            </xdr14:cNvPr>
            <xdr14:cNvContentPartPr/>
          </xdr14:nvContentPartPr>
          <xdr14:nvPr macro=""/>
          <xdr14:xfrm>
            <a:off x="4512975" y="2367655"/>
            <a:ext cx="2732040" cy="2485460"/>
          </xdr14:xfrm>
        </xdr:contentPart>
      </mc:Choice>
      <mc:Fallback>
        <xdr:pic>
          <xdr:nvPicPr>
            <xdr:cNvPr id="128" name="墨迹 127">
              <a:extLst>
                <a:ext uri="{FF2B5EF4-FFF2-40B4-BE49-F238E27FC236}">
                  <a16:creationId xmlns:a16="http://schemas.microsoft.com/office/drawing/2014/main" id="{06BFE7EF-51D3-9A3B-74D4-E54453A99B89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504334" y="2358655"/>
              <a:ext cx="2749682" cy="25031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546065</xdr:colOff>
      <xdr:row>12</xdr:row>
      <xdr:rowOff>186782</xdr:rowOff>
    </xdr:from>
    <xdr:to>
      <xdr:col>4</xdr:col>
      <xdr:colOff>242799</xdr:colOff>
      <xdr:row>14</xdr:row>
      <xdr:rowOff>62329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130" name="墨迹 129">
              <a:extLst>
                <a:ext uri="{FF2B5EF4-FFF2-40B4-BE49-F238E27FC236}">
                  <a16:creationId xmlns:a16="http://schemas.microsoft.com/office/drawing/2014/main" id="{3D271A0E-23CA-F9CC-AE7E-B606EEE08067}"/>
                </a:ext>
              </a:extLst>
            </xdr14:cNvPr>
            <xdr14:cNvContentPartPr/>
          </xdr14:nvContentPartPr>
          <xdr14:nvPr macro=""/>
          <xdr14:xfrm>
            <a:off x="4584960" y="3199340"/>
            <a:ext cx="700920" cy="377640"/>
          </xdr14:xfrm>
        </xdr:contentPart>
      </mc:Choice>
      <mc:Fallback>
        <xdr:pic>
          <xdr:nvPicPr>
            <xdr:cNvPr id="130" name="墨迹 129">
              <a:extLst>
                <a:ext uri="{FF2B5EF4-FFF2-40B4-BE49-F238E27FC236}">
                  <a16:creationId xmlns:a16="http://schemas.microsoft.com/office/drawing/2014/main" id="{3D271A0E-23CA-F9CC-AE7E-B606EEE08067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4566960" y="3181340"/>
              <a:ext cx="736560" cy="41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565145</xdr:colOff>
      <xdr:row>17</xdr:row>
      <xdr:rowOff>219269</xdr:rowOff>
    </xdr:from>
    <xdr:to>
      <xdr:col>4</xdr:col>
      <xdr:colOff>263679</xdr:colOff>
      <xdr:row>18</xdr:row>
      <xdr:rowOff>24383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131" name="墨迹 130">
              <a:extLst>
                <a:ext uri="{FF2B5EF4-FFF2-40B4-BE49-F238E27FC236}">
                  <a16:creationId xmlns:a16="http://schemas.microsoft.com/office/drawing/2014/main" id="{24E943F7-E4D7-82E8-9236-5E1990EAA97C}"/>
                </a:ext>
              </a:extLst>
            </xdr14:cNvPr>
            <xdr14:cNvContentPartPr/>
          </xdr14:nvContentPartPr>
          <xdr14:nvPr macro=""/>
          <xdr14:xfrm>
            <a:off x="4604040" y="4487060"/>
            <a:ext cx="702720" cy="56160"/>
          </xdr14:xfrm>
        </xdr:contentPart>
      </mc:Choice>
      <mc:Fallback>
        <xdr:pic>
          <xdr:nvPicPr>
            <xdr:cNvPr id="131" name="墨迹 130">
              <a:extLst>
                <a:ext uri="{FF2B5EF4-FFF2-40B4-BE49-F238E27FC236}">
                  <a16:creationId xmlns:a16="http://schemas.microsoft.com/office/drawing/2014/main" id="{24E943F7-E4D7-82E8-9236-5E1990EAA97C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4586400" y="4469060"/>
              <a:ext cx="738360" cy="91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203345</xdr:colOff>
      <xdr:row>19</xdr:row>
      <xdr:rowOff>238456</xdr:rowOff>
    </xdr:from>
    <xdr:to>
      <xdr:col>3</xdr:col>
      <xdr:colOff>791585</xdr:colOff>
      <xdr:row>20</xdr:row>
      <xdr:rowOff>26290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134" name="墨迹 133">
              <a:extLst>
                <a:ext uri="{FF2B5EF4-FFF2-40B4-BE49-F238E27FC236}">
                  <a16:creationId xmlns:a16="http://schemas.microsoft.com/office/drawing/2014/main" id="{25157042-F819-8276-82AD-EE1D543BF777}"/>
                </a:ext>
              </a:extLst>
            </xdr14:cNvPr>
            <xdr14:cNvContentPartPr/>
          </xdr14:nvContentPartPr>
          <xdr14:nvPr macro=""/>
          <xdr14:xfrm>
            <a:off x="4242240" y="5008340"/>
            <a:ext cx="588240" cy="38880"/>
          </xdr14:xfrm>
        </xdr:contentPart>
      </mc:Choice>
      <mc:Fallback>
        <xdr:pic>
          <xdr:nvPicPr>
            <xdr:cNvPr id="134" name="墨迹 133">
              <a:extLst>
                <a:ext uri="{FF2B5EF4-FFF2-40B4-BE49-F238E27FC236}">
                  <a16:creationId xmlns:a16="http://schemas.microsoft.com/office/drawing/2014/main" id="{25157042-F819-8276-82AD-EE1D543BF777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4224240" y="4990535"/>
              <a:ext cx="623880" cy="7485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321017</xdr:colOff>
      <xdr:row>19</xdr:row>
      <xdr:rowOff>119315</xdr:rowOff>
    </xdr:from>
    <xdr:to>
      <xdr:col>15</xdr:col>
      <xdr:colOff>19284</xdr:colOff>
      <xdr:row>22</xdr:row>
      <xdr:rowOff>22329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169" name="墨迹 168">
              <a:extLst>
                <a:ext uri="{FF2B5EF4-FFF2-40B4-BE49-F238E27FC236}">
                  <a16:creationId xmlns:a16="http://schemas.microsoft.com/office/drawing/2014/main" id="{0AC251DD-3ACC-CA20-843B-E68745622F3E}"/>
                </a:ext>
              </a:extLst>
            </xdr14:cNvPr>
            <xdr14:cNvContentPartPr/>
          </xdr14:nvContentPartPr>
          <xdr14:nvPr macro=""/>
          <xdr14:xfrm>
            <a:off x="9454680" y="4889199"/>
            <a:ext cx="3375360" cy="907200"/>
          </xdr14:xfrm>
        </xdr:contentPart>
      </mc:Choice>
      <mc:Fallback>
        <xdr:pic>
          <xdr:nvPicPr>
            <xdr:cNvPr id="169" name="墨迹 168">
              <a:extLst>
                <a:ext uri="{FF2B5EF4-FFF2-40B4-BE49-F238E27FC236}">
                  <a16:creationId xmlns:a16="http://schemas.microsoft.com/office/drawing/2014/main" id="{0AC251DD-3ACC-CA20-843B-E68745622F3E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9436678" y="4871206"/>
              <a:ext cx="3411004" cy="94282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511732</xdr:colOff>
      <xdr:row>15</xdr:row>
      <xdr:rowOff>217362</xdr:rowOff>
    </xdr:from>
    <xdr:to>
      <xdr:col>1</xdr:col>
      <xdr:colOff>730252</xdr:colOff>
      <xdr:row>16</xdr:row>
      <xdr:rowOff>227676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170" name="墨迹 169">
              <a:extLst>
                <a:ext uri="{FF2B5EF4-FFF2-40B4-BE49-F238E27FC236}">
                  <a16:creationId xmlns:a16="http://schemas.microsoft.com/office/drawing/2014/main" id="{F0758875-D951-BC31-65DF-D14B4FA6B0F2}"/>
                </a:ext>
              </a:extLst>
            </xdr14:cNvPr>
            <xdr14:cNvContentPartPr/>
          </xdr14:nvContentPartPr>
          <xdr14:nvPr macro=""/>
          <xdr14:xfrm>
            <a:off x="1242720" y="3983060"/>
            <a:ext cx="218520" cy="261360"/>
          </xdr14:xfrm>
        </xdr:contentPart>
      </mc:Choice>
      <mc:Fallback>
        <xdr:pic>
          <xdr:nvPicPr>
            <xdr:cNvPr id="170" name="墨迹 169">
              <a:extLst>
                <a:ext uri="{FF2B5EF4-FFF2-40B4-BE49-F238E27FC236}">
                  <a16:creationId xmlns:a16="http://schemas.microsoft.com/office/drawing/2014/main" id="{F0758875-D951-BC31-65DF-D14B4FA6B0F2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224720" y="3965060"/>
              <a:ext cx="254160" cy="297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71079</xdr:colOff>
      <xdr:row>15</xdr:row>
      <xdr:rowOff>223122</xdr:rowOff>
    </xdr:from>
    <xdr:to>
      <xdr:col>6</xdr:col>
      <xdr:colOff>89127</xdr:colOff>
      <xdr:row>17</xdr:row>
      <xdr:rowOff>76349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171" name="墨迹 170">
              <a:extLst>
                <a:ext uri="{FF2B5EF4-FFF2-40B4-BE49-F238E27FC236}">
                  <a16:creationId xmlns:a16="http://schemas.microsoft.com/office/drawing/2014/main" id="{5FC238A8-7C7F-F486-A0A0-6364263E9F9F}"/>
                </a:ext>
              </a:extLst>
            </xdr14:cNvPr>
            <xdr14:cNvContentPartPr/>
          </xdr14:nvContentPartPr>
          <xdr14:nvPr macro=""/>
          <xdr14:xfrm>
            <a:off x="5114160" y="3988820"/>
            <a:ext cx="1708920" cy="355320"/>
          </xdr14:xfrm>
        </xdr:contentPart>
      </mc:Choice>
      <mc:Fallback>
        <xdr:pic>
          <xdr:nvPicPr>
            <xdr:cNvPr id="171" name="墨迹 170">
              <a:extLst>
                <a:ext uri="{FF2B5EF4-FFF2-40B4-BE49-F238E27FC236}">
                  <a16:creationId xmlns:a16="http://schemas.microsoft.com/office/drawing/2014/main" id="{5FC238A8-7C7F-F486-A0A0-6364263E9F9F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5096520" y="3971180"/>
              <a:ext cx="1744560" cy="390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1242172</xdr:colOff>
      <xdr:row>21</xdr:row>
      <xdr:rowOff>352722</xdr:rowOff>
    </xdr:from>
    <xdr:to>
      <xdr:col>1</xdr:col>
      <xdr:colOff>1860652</xdr:colOff>
      <xdr:row>21</xdr:row>
      <xdr:rowOff>450282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172" name="墨迹 171">
              <a:extLst>
                <a:ext uri="{FF2B5EF4-FFF2-40B4-BE49-F238E27FC236}">
                  <a16:creationId xmlns:a16="http://schemas.microsoft.com/office/drawing/2014/main" id="{9C7E4FCD-581C-2CC2-88E2-BA15970A1F74}"/>
                </a:ext>
              </a:extLst>
            </xdr14:cNvPr>
            <xdr14:cNvContentPartPr/>
          </xdr14:nvContentPartPr>
          <xdr14:nvPr macro=""/>
          <xdr14:xfrm>
            <a:off x="1973160" y="5624699"/>
            <a:ext cx="618480" cy="97560"/>
          </xdr14:xfrm>
        </xdr:contentPart>
      </mc:Choice>
      <mc:Fallback>
        <xdr:pic>
          <xdr:nvPicPr>
            <xdr:cNvPr id="172" name="墨迹 171">
              <a:extLst>
                <a:ext uri="{FF2B5EF4-FFF2-40B4-BE49-F238E27FC236}">
                  <a16:creationId xmlns:a16="http://schemas.microsoft.com/office/drawing/2014/main" id="{9C7E4FCD-581C-2CC2-88E2-BA15970A1F74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55520" y="5606699"/>
              <a:ext cx="654120" cy="133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232505</xdr:colOff>
      <xdr:row>19</xdr:row>
      <xdr:rowOff>223336</xdr:rowOff>
    </xdr:from>
    <xdr:to>
      <xdr:col>7</xdr:col>
      <xdr:colOff>915975</xdr:colOff>
      <xdr:row>22</xdr:row>
      <xdr:rowOff>41429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180" name="墨迹 179">
              <a:extLst>
                <a:ext uri="{FF2B5EF4-FFF2-40B4-BE49-F238E27FC236}">
                  <a16:creationId xmlns:a16="http://schemas.microsoft.com/office/drawing/2014/main" id="{EA8EF834-2335-B9DA-2478-BA2E8FDFC3A6}"/>
                </a:ext>
              </a:extLst>
            </xdr14:cNvPr>
            <xdr14:cNvContentPartPr/>
          </xdr14:nvContentPartPr>
          <xdr14:nvPr macro=""/>
          <xdr14:xfrm>
            <a:off x="4271400" y="4993220"/>
            <a:ext cx="4235040" cy="822279"/>
          </xdr14:xfrm>
        </xdr:contentPart>
      </mc:Choice>
      <mc:Fallback>
        <xdr:pic>
          <xdr:nvPicPr>
            <xdr:cNvPr id="180" name="墨迹 179">
              <a:extLst>
                <a:ext uri="{FF2B5EF4-FFF2-40B4-BE49-F238E27FC236}">
                  <a16:creationId xmlns:a16="http://schemas.microsoft.com/office/drawing/2014/main" id="{EA8EF834-2335-B9DA-2478-BA2E8FDFC3A6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4253760" y="4975219"/>
              <a:ext cx="4270680" cy="85792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1959</xdr:colOff>
      <xdr:row>21</xdr:row>
      <xdr:rowOff>446322</xdr:rowOff>
    </xdr:from>
    <xdr:to>
      <xdr:col>5</xdr:col>
      <xdr:colOff>866806</xdr:colOff>
      <xdr:row>26</xdr:row>
      <xdr:rowOff>76638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200" name="墨迹 199">
              <a:extLst>
                <a:ext uri="{FF2B5EF4-FFF2-40B4-BE49-F238E27FC236}">
                  <a16:creationId xmlns:a16="http://schemas.microsoft.com/office/drawing/2014/main" id="{532F51E5-2E6D-A2D3-3A5F-B2D78BB4754E}"/>
                </a:ext>
              </a:extLst>
            </xdr14:cNvPr>
            <xdr14:cNvContentPartPr/>
          </xdr14:nvContentPartPr>
          <xdr14:nvPr macro=""/>
          <xdr14:xfrm>
            <a:off x="5045040" y="5718299"/>
            <a:ext cx="1684440" cy="988920"/>
          </xdr14:xfrm>
        </xdr:contentPart>
      </mc:Choice>
      <mc:Fallback>
        <xdr:pic>
          <xdr:nvPicPr>
            <xdr:cNvPr id="200" name="墨迹 199">
              <a:extLst>
                <a:ext uri="{FF2B5EF4-FFF2-40B4-BE49-F238E27FC236}">
                  <a16:creationId xmlns:a16="http://schemas.microsoft.com/office/drawing/2014/main" id="{532F51E5-2E6D-A2D3-3A5F-B2D78BB4754E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5027044" y="5700299"/>
              <a:ext cx="1720072" cy="1024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32559</xdr:colOff>
      <xdr:row>19</xdr:row>
      <xdr:rowOff>183415</xdr:rowOff>
    </xdr:from>
    <xdr:to>
      <xdr:col>4</xdr:col>
      <xdr:colOff>684519</xdr:colOff>
      <xdr:row>21</xdr:row>
      <xdr:rowOff>71202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203" name="墨迹 202">
              <a:extLst>
                <a:ext uri="{FF2B5EF4-FFF2-40B4-BE49-F238E27FC236}">
                  <a16:creationId xmlns:a16="http://schemas.microsoft.com/office/drawing/2014/main" id="{1D696A9F-0F05-88A2-372A-B5A332932A02}"/>
                </a:ext>
              </a:extLst>
            </xdr14:cNvPr>
            <xdr14:cNvContentPartPr/>
          </xdr14:nvContentPartPr>
          <xdr14:nvPr macro=""/>
          <xdr14:xfrm>
            <a:off x="5075640" y="4953299"/>
            <a:ext cx="651960" cy="389880"/>
          </xdr14:xfrm>
        </xdr:contentPart>
      </mc:Choice>
      <mc:Fallback>
        <xdr:pic>
          <xdr:nvPicPr>
            <xdr:cNvPr id="203" name="墨迹 202">
              <a:extLst>
                <a:ext uri="{FF2B5EF4-FFF2-40B4-BE49-F238E27FC236}">
                  <a16:creationId xmlns:a16="http://schemas.microsoft.com/office/drawing/2014/main" id="{1D696A9F-0F05-88A2-372A-B5A332932A02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5066640" y="4944659"/>
              <a:ext cx="669600" cy="407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69851</xdr:colOff>
      <xdr:row>5</xdr:row>
      <xdr:rowOff>50800</xdr:rowOff>
    </xdr:from>
    <xdr:to>
      <xdr:col>18</xdr:col>
      <xdr:colOff>74387</xdr:colOff>
      <xdr:row>8</xdr:row>
      <xdr:rowOff>82549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B7F81F73-BA6C-4DA6-A239-AEC85B15A237}"/>
            </a:ext>
          </a:extLst>
        </xdr:cNvPr>
        <xdr:cNvGrpSpPr/>
      </xdr:nvGrpSpPr>
      <xdr:grpSpPr>
        <a:xfrm>
          <a:off x="7930916" y="1326680"/>
          <a:ext cx="6119351" cy="743184"/>
          <a:chOff x="2549072" y="20437929"/>
          <a:chExt cx="6053365" cy="430892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470B9D81-0419-F162-DED4-41EF157B26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图片 3">
            <a:extLst>
              <a:ext uri="{FF2B5EF4-FFF2-40B4-BE49-F238E27FC236}">
                <a16:creationId xmlns:a16="http://schemas.microsoft.com/office/drawing/2014/main" id="{0224E046-BD52-E0E0-F037-B6671424CE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196849</xdr:colOff>
      <xdr:row>12</xdr:row>
      <xdr:rowOff>127000</xdr:rowOff>
    </xdr:from>
    <xdr:to>
      <xdr:col>19</xdr:col>
      <xdr:colOff>32913</xdr:colOff>
      <xdr:row>17</xdr:row>
      <xdr:rowOff>191407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93DAF271-2036-4080-A428-A88402309BE2}"/>
            </a:ext>
          </a:extLst>
        </xdr:cNvPr>
        <xdr:cNvGrpSpPr/>
      </xdr:nvGrpSpPr>
      <xdr:grpSpPr>
        <a:xfrm>
          <a:off x="8057914" y="3102093"/>
          <a:ext cx="6562360" cy="1299129"/>
          <a:chOff x="2267856" y="21865033"/>
          <a:chExt cx="6569786" cy="922395"/>
        </a:xfrm>
      </xdr:grpSpPr>
      <xdr:pic>
        <xdr:nvPicPr>
          <xdr:cNvPr id="6" name="图片 5">
            <a:extLst>
              <a:ext uri="{FF2B5EF4-FFF2-40B4-BE49-F238E27FC236}">
                <a16:creationId xmlns:a16="http://schemas.microsoft.com/office/drawing/2014/main" id="{3587CD65-1880-F604-644B-2F70EB26AC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8" y="22007285"/>
            <a:ext cx="6513285" cy="344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图片 6">
            <a:extLst>
              <a:ext uri="{FF2B5EF4-FFF2-40B4-BE49-F238E27FC236}">
                <a16:creationId xmlns:a16="http://schemas.microsoft.com/office/drawing/2014/main" id="{2FBF18BF-73E9-0CE1-8717-E8A5EABF8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86003" y="21865033"/>
            <a:ext cx="6467928" cy="2329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图片 7">
            <a:extLst>
              <a:ext uri="{FF2B5EF4-FFF2-40B4-BE49-F238E27FC236}">
                <a16:creationId xmlns:a16="http://schemas.microsoft.com/office/drawing/2014/main" id="{5AB84AE5-DF8B-FE62-FCEE-C49A5B68D1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76928" y="22330316"/>
            <a:ext cx="6431643" cy="2303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图片 8">
            <a:extLst>
              <a:ext uri="{FF2B5EF4-FFF2-40B4-BE49-F238E27FC236}">
                <a16:creationId xmlns:a16="http://schemas.microsoft.com/office/drawing/2014/main" id="{34C527A8-EE58-8D9F-8076-54B7A8A81C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6" y="22569714"/>
            <a:ext cx="6569786" cy="2177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-17535</xdr:colOff>
      <xdr:row>1</xdr:row>
      <xdr:rowOff>147734</xdr:rowOff>
    </xdr:from>
    <xdr:to>
      <xdr:col>8</xdr:col>
      <xdr:colOff>16455</xdr:colOff>
      <xdr:row>6</xdr:row>
      <xdr:rowOff>53854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4" name="墨迹 13">
              <a:extLst>
                <a:ext uri="{FF2B5EF4-FFF2-40B4-BE49-F238E27FC236}">
                  <a16:creationId xmlns:a16="http://schemas.microsoft.com/office/drawing/2014/main" id="{0E8505C0-956D-A238-64C6-CB0E342538E7}"/>
                </a:ext>
              </a:extLst>
            </xdr14:cNvPr>
            <xdr14:cNvContentPartPr/>
          </xdr14:nvContentPartPr>
          <xdr14:nvPr macro=""/>
          <xdr14:xfrm>
            <a:off x="-17535" y="371160"/>
            <a:ext cx="7895055" cy="1176120"/>
          </xdr14:xfrm>
        </xdr:contentPart>
      </mc:Choice>
      <mc:Fallback>
        <xdr:pic>
          <xdr:nvPicPr>
            <xdr:cNvPr id="14" name="墨迹 13">
              <a:extLst>
                <a:ext uri="{FF2B5EF4-FFF2-40B4-BE49-F238E27FC236}">
                  <a16:creationId xmlns:a16="http://schemas.microsoft.com/office/drawing/2014/main" id="{0E8505C0-956D-A238-64C6-CB0E342538E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35535" y="353166"/>
              <a:ext cx="7930695" cy="121174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145024</xdr:colOff>
      <xdr:row>4</xdr:row>
      <xdr:rowOff>226144</xdr:rowOff>
    </xdr:from>
    <xdr:to>
      <xdr:col>3</xdr:col>
      <xdr:colOff>664794</xdr:colOff>
      <xdr:row>6</xdr:row>
      <xdr:rowOff>95614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8ED2667B-9214-BC3E-B21A-CBB06547B072}"/>
                </a:ext>
              </a:extLst>
            </xdr14:cNvPr>
            <xdr14:cNvContentPartPr/>
          </xdr14:nvContentPartPr>
          <xdr14:nvPr macro=""/>
          <xdr14:xfrm>
            <a:off x="3067200" y="1249200"/>
            <a:ext cx="1319400" cy="339840"/>
          </xdr14:xfrm>
        </xdr:contentPart>
      </mc:Choice>
      <mc:Fallback>
        <xdr:pic>
          <xdr:nvPicPr>
            <xdr:cNvPr id="17" name="墨迹 16">
              <a:extLst>
                <a:ext uri="{FF2B5EF4-FFF2-40B4-BE49-F238E27FC236}">
                  <a16:creationId xmlns:a16="http://schemas.microsoft.com/office/drawing/2014/main" id="{8ED2667B-9214-BC3E-B21A-CBB06547B072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049200" y="1231200"/>
              <a:ext cx="1355040" cy="37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23994</xdr:colOff>
      <xdr:row>11</xdr:row>
      <xdr:rowOff>142852</xdr:rowOff>
    </xdr:from>
    <xdr:to>
      <xdr:col>3</xdr:col>
      <xdr:colOff>776394</xdr:colOff>
      <xdr:row>13</xdr:row>
      <xdr:rowOff>33083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8" name="墨迹 17">
              <a:extLst>
                <a:ext uri="{FF2B5EF4-FFF2-40B4-BE49-F238E27FC236}">
                  <a16:creationId xmlns:a16="http://schemas.microsoft.com/office/drawing/2014/main" id="{BD1D2EEF-EB67-FF10-2567-9E8B609B921B}"/>
                </a:ext>
              </a:extLst>
            </xdr14:cNvPr>
            <xdr14:cNvContentPartPr/>
          </xdr14:nvContentPartPr>
          <xdr14:nvPr macro=""/>
          <xdr14:xfrm>
            <a:off x="3745800" y="2871000"/>
            <a:ext cx="752400" cy="384120"/>
          </xdr14:xfrm>
        </xdr:contentPart>
      </mc:Choice>
      <mc:Fallback>
        <xdr:pic>
          <xdr:nvPicPr>
            <xdr:cNvPr id="18" name="墨迹 17">
              <a:extLst>
                <a:ext uri="{FF2B5EF4-FFF2-40B4-BE49-F238E27FC236}">
                  <a16:creationId xmlns:a16="http://schemas.microsoft.com/office/drawing/2014/main" id="{BD1D2EEF-EB67-FF10-2567-9E8B609B921B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3728160" y="2853000"/>
              <a:ext cx="788040" cy="41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51064</xdr:colOff>
      <xdr:row>10</xdr:row>
      <xdr:rowOff>134916</xdr:rowOff>
    </xdr:from>
    <xdr:to>
      <xdr:col>2</xdr:col>
      <xdr:colOff>756304</xdr:colOff>
      <xdr:row>13</xdr:row>
      <xdr:rowOff>114443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25" name="墨迹 24">
              <a:extLst>
                <a:ext uri="{FF2B5EF4-FFF2-40B4-BE49-F238E27FC236}">
                  <a16:creationId xmlns:a16="http://schemas.microsoft.com/office/drawing/2014/main" id="{499E6AF3-56ED-4006-2D04-24A17BC980DD}"/>
                </a:ext>
              </a:extLst>
            </xdr14:cNvPr>
            <xdr14:cNvContentPartPr/>
          </xdr14:nvContentPartPr>
          <xdr14:nvPr macro=""/>
          <xdr14:xfrm>
            <a:off x="2973240" y="2616120"/>
            <a:ext cx="705240" cy="720360"/>
          </xdr14:xfrm>
        </xdr:contentPart>
      </mc:Choice>
      <mc:Fallback>
        <xdr:pic>
          <xdr:nvPicPr>
            <xdr:cNvPr id="25" name="墨迹 24">
              <a:extLst>
                <a:ext uri="{FF2B5EF4-FFF2-40B4-BE49-F238E27FC236}">
                  <a16:creationId xmlns:a16="http://schemas.microsoft.com/office/drawing/2014/main" id="{499E6AF3-56ED-4006-2D04-24A17BC980DD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955600" y="2598120"/>
              <a:ext cx="74088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570399</xdr:colOff>
      <xdr:row>9</xdr:row>
      <xdr:rowOff>57141</xdr:rowOff>
    </xdr:from>
    <xdr:to>
      <xdr:col>1</xdr:col>
      <xdr:colOff>1094919</xdr:colOff>
      <xdr:row>11</xdr:row>
      <xdr:rowOff>105052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47" name="墨迹 46">
              <a:extLst>
                <a:ext uri="{FF2B5EF4-FFF2-40B4-BE49-F238E27FC236}">
                  <a16:creationId xmlns:a16="http://schemas.microsoft.com/office/drawing/2014/main" id="{94ABE1CB-294C-9E2D-64A9-6661EA9BFD8C}"/>
                </a:ext>
              </a:extLst>
            </xdr14:cNvPr>
            <xdr14:cNvContentPartPr/>
          </xdr14:nvContentPartPr>
          <xdr14:nvPr macro=""/>
          <xdr14:xfrm>
            <a:off x="1181880" y="2291400"/>
            <a:ext cx="524520" cy="541800"/>
          </xdr14:xfrm>
        </xdr:contentPart>
      </mc:Choice>
      <mc:Fallback>
        <xdr:pic>
          <xdr:nvPicPr>
            <xdr:cNvPr id="47" name="墨迹 46">
              <a:extLst>
                <a:ext uri="{FF2B5EF4-FFF2-40B4-BE49-F238E27FC236}">
                  <a16:creationId xmlns:a16="http://schemas.microsoft.com/office/drawing/2014/main" id="{94ABE1CB-294C-9E2D-64A9-6661EA9BFD8C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163880" y="2273400"/>
              <a:ext cx="560160" cy="57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8445</xdr:colOff>
      <xdr:row>3</xdr:row>
      <xdr:rowOff>128686</xdr:rowOff>
    </xdr:from>
    <xdr:to>
      <xdr:col>18</xdr:col>
      <xdr:colOff>183835</xdr:colOff>
      <xdr:row>9</xdr:row>
      <xdr:rowOff>75861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49" name="墨迹 48">
              <a:extLst>
                <a:ext uri="{FF2B5EF4-FFF2-40B4-BE49-F238E27FC236}">
                  <a16:creationId xmlns:a16="http://schemas.microsoft.com/office/drawing/2014/main" id="{9E44D27A-8CE0-4CFC-12F7-30545F38683A}"/>
                </a:ext>
              </a:extLst>
            </xdr14:cNvPr>
            <xdr14:cNvContentPartPr/>
          </xdr14:nvContentPartPr>
          <xdr14:nvPr macro=""/>
          <xdr14:xfrm>
            <a:off x="4529880" y="863640"/>
            <a:ext cx="9629835" cy="1446480"/>
          </xdr14:xfrm>
        </xdr:contentPart>
      </mc:Choice>
      <mc:Fallback>
        <xdr:pic>
          <xdr:nvPicPr>
            <xdr:cNvPr id="49" name="墨迹 48">
              <a:extLst>
                <a:ext uri="{FF2B5EF4-FFF2-40B4-BE49-F238E27FC236}">
                  <a16:creationId xmlns:a16="http://schemas.microsoft.com/office/drawing/2014/main" id="{9E44D27A-8CE0-4CFC-12F7-30545F38683A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4512240" y="846000"/>
              <a:ext cx="9665476" cy="1482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110280</xdr:colOff>
      <xdr:row>0</xdr:row>
      <xdr:rowOff>197280</xdr:rowOff>
    </xdr:from>
    <xdr:to>
      <xdr:col>17</xdr:col>
      <xdr:colOff>267197</xdr:colOff>
      <xdr:row>2</xdr:row>
      <xdr:rowOff>170188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63" name="墨迹 62">
              <a:extLst>
                <a:ext uri="{FF2B5EF4-FFF2-40B4-BE49-F238E27FC236}">
                  <a16:creationId xmlns:a16="http://schemas.microsoft.com/office/drawing/2014/main" id="{8A9B1D23-1D6C-67D3-BC0D-D07AFBE595F0}"/>
                </a:ext>
              </a:extLst>
            </xdr14:cNvPr>
            <xdr14:cNvContentPartPr/>
          </xdr14:nvContentPartPr>
          <xdr14:nvPr macro=""/>
          <xdr14:xfrm>
            <a:off x="12251715" y="197280"/>
            <a:ext cx="1379880" cy="419760"/>
          </xdr14:xfrm>
        </xdr:contentPart>
      </mc:Choice>
      <mc:Fallback>
        <xdr:pic>
          <xdr:nvPicPr>
            <xdr:cNvPr id="63" name="墨迹 62">
              <a:extLst>
                <a:ext uri="{FF2B5EF4-FFF2-40B4-BE49-F238E27FC236}">
                  <a16:creationId xmlns:a16="http://schemas.microsoft.com/office/drawing/2014/main" id="{8A9B1D23-1D6C-67D3-BC0D-D07AFBE595F0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2234075" y="179655"/>
              <a:ext cx="1415520" cy="45536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558638</xdr:colOff>
      <xdr:row>2</xdr:row>
      <xdr:rowOff>7828</xdr:rowOff>
    </xdr:from>
    <xdr:to>
      <xdr:col>18</xdr:col>
      <xdr:colOff>289315</xdr:colOff>
      <xdr:row>7</xdr:row>
      <xdr:rowOff>59270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72" name="墨迹 71">
              <a:extLst>
                <a:ext uri="{FF2B5EF4-FFF2-40B4-BE49-F238E27FC236}">
                  <a16:creationId xmlns:a16="http://schemas.microsoft.com/office/drawing/2014/main" id="{117335D5-3C49-9350-3D97-EFA59E79C33C}"/>
                </a:ext>
              </a:extLst>
            </xdr14:cNvPr>
            <xdr14:cNvContentPartPr/>
          </xdr14:nvContentPartPr>
          <xdr14:nvPr macro=""/>
          <xdr14:xfrm>
            <a:off x="13311555" y="454680"/>
            <a:ext cx="953640" cy="1344960"/>
          </xdr14:xfrm>
        </xdr:contentPart>
      </mc:Choice>
      <mc:Fallback>
        <xdr:pic>
          <xdr:nvPicPr>
            <xdr:cNvPr id="72" name="墨迹 71">
              <a:extLst>
                <a:ext uri="{FF2B5EF4-FFF2-40B4-BE49-F238E27FC236}">
                  <a16:creationId xmlns:a16="http://schemas.microsoft.com/office/drawing/2014/main" id="{117335D5-3C49-9350-3D97-EFA59E79C33C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3293915" y="436680"/>
              <a:ext cx="989280" cy="138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307718</xdr:colOff>
      <xdr:row>9</xdr:row>
      <xdr:rowOff>108261</xdr:rowOff>
    </xdr:from>
    <xdr:to>
      <xdr:col>18</xdr:col>
      <xdr:colOff>313075</xdr:colOff>
      <xdr:row>11</xdr:row>
      <xdr:rowOff>245452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80" name="墨迹 79">
              <a:extLst>
                <a:ext uri="{FF2B5EF4-FFF2-40B4-BE49-F238E27FC236}">
                  <a16:creationId xmlns:a16="http://schemas.microsoft.com/office/drawing/2014/main" id="{4BEFFF67-5147-FD30-9448-42EBB34AC168}"/>
                </a:ext>
              </a:extLst>
            </xdr14:cNvPr>
            <xdr14:cNvContentPartPr/>
          </xdr14:nvContentPartPr>
          <xdr14:nvPr macro=""/>
          <xdr14:xfrm>
            <a:off x="13060635" y="2342520"/>
            <a:ext cx="1228320" cy="631080"/>
          </xdr14:xfrm>
        </xdr:contentPart>
      </mc:Choice>
      <mc:Fallback>
        <xdr:pic>
          <xdr:nvPicPr>
            <xdr:cNvPr id="80" name="墨迹 79">
              <a:extLst>
                <a:ext uri="{FF2B5EF4-FFF2-40B4-BE49-F238E27FC236}">
                  <a16:creationId xmlns:a16="http://schemas.microsoft.com/office/drawing/2014/main" id="{4BEFFF67-5147-FD30-9448-42EBB34AC168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3042995" y="2324520"/>
              <a:ext cx="1263960" cy="666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597475</xdr:colOff>
      <xdr:row>3</xdr:row>
      <xdr:rowOff>74326</xdr:rowOff>
    </xdr:from>
    <xdr:to>
      <xdr:col>20</xdr:col>
      <xdr:colOff>180192</xdr:colOff>
      <xdr:row>9</xdr:row>
      <xdr:rowOff>101781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07" name="墨迹 106">
              <a:extLst>
                <a:ext uri="{FF2B5EF4-FFF2-40B4-BE49-F238E27FC236}">
                  <a16:creationId xmlns:a16="http://schemas.microsoft.com/office/drawing/2014/main" id="{91C2B3C4-CB9C-FD7C-A665-AEE0F6C6CBDE}"/>
                </a:ext>
              </a:extLst>
            </xdr14:cNvPr>
            <xdr14:cNvContentPartPr/>
          </xdr14:nvContentPartPr>
          <xdr14:nvPr macro=""/>
          <xdr14:xfrm>
            <a:off x="14573355" y="809280"/>
            <a:ext cx="805680" cy="1526760"/>
          </xdr14:xfrm>
        </xdr:contentPart>
      </mc:Choice>
      <mc:Fallback>
        <xdr:pic>
          <xdr:nvPicPr>
            <xdr:cNvPr id="107" name="墨迹 106">
              <a:extLst>
                <a:ext uri="{FF2B5EF4-FFF2-40B4-BE49-F238E27FC236}">
                  <a16:creationId xmlns:a16="http://schemas.microsoft.com/office/drawing/2014/main" id="{91C2B3C4-CB9C-FD7C-A665-AEE0F6C6CBDE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4555715" y="791284"/>
              <a:ext cx="841320" cy="156239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544195</xdr:colOff>
      <xdr:row>10</xdr:row>
      <xdr:rowOff>63996</xdr:rowOff>
    </xdr:from>
    <xdr:to>
      <xdr:col>19</xdr:col>
      <xdr:colOff>546154</xdr:colOff>
      <xdr:row>11</xdr:row>
      <xdr:rowOff>107572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124" name="墨迹 123">
              <a:extLst>
                <a:ext uri="{FF2B5EF4-FFF2-40B4-BE49-F238E27FC236}">
                  <a16:creationId xmlns:a16="http://schemas.microsoft.com/office/drawing/2014/main" id="{9214AAC3-9A3A-2D3F-DFE2-8605A17DC9B3}"/>
                </a:ext>
              </a:extLst>
            </xdr14:cNvPr>
            <xdr14:cNvContentPartPr/>
          </xdr14:nvContentPartPr>
          <xdr14:nvPr macro=""/>
          <xdr14:xfrm>
            <a:off x="14520075" y="2545200"/>
            <a:ext cx="613440" cy="290520"/>
          </xdr14:xfrm>
        </xdr:contentPart>
      </mc:Choice>
      <mc:Fallback>
        <xdr:pic>
          <xdr:nvPicPr>
            <xdr:cNvPr id="124" name="墨迹 123">
              <a:extLst>
                <a:ext uri="{FF2B5EF4-FFF2-40B4-BE49-F238E27FC236}">
                  <a16:creationId xmlns:a16="http://schemas.microsoft.com/office/drawing/2014/main" id="{9214AAC3-9A3A-2D3F-DFE2-8605A17DC9B3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4511430" y="2536211"/>
              <a:ext cx="631090" cy="30813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512918</xdr:colOff>
      <xdr:row>1</xdr:row>
      <xdr:rowOff>177614</xdr:rowOff>
    </xdr:from>
    <xdr:to>
      <xdr:col>18</xdr:col>
      <xdr:colOff>320995</xdr:colOff>
      <xdr:row>3</xdr:row>
      <xdr:rowOff>257206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128" name="墨迹 127">
              <a:extLst>
                <a:ext uri="{FF2B5EF4-FFF2-40B4-BE49-F238E27FC236}">
                  <a16:creationId xmlns:a16="http://schemas.microsoft.com/office/drawing/2014/main" id="{554A91C8-CCFD-8846-3715-9E0E1055E930}"/>
                </a:ext>
              </a:extLst>
            </xdr14:cNvPr>
            <xdr14:cNvContentPartPr/>
          </xdr14:nvContentPartPr>
          <xdr14:nvPr macro=""/>
          <xdr14:xfrm>
            <a:off x="13265835" y="401040"/>
            <a:ext cx="1031040" cy="591120"/>
          </xdr14:xfrm>
        </xdr:contentPart>
      </mc:Choice>
      <mc:Fallback>
        <xdr:pic>
          <xdr:nvPicPr>
            <xdr:cNvPr id="128" name="墨迹 127">
              <a:extLst>
                <a:ext uri="{FF2B5EF4-FFF2-40B4-BE49-F238E27FC236}">
                  <a16:creationId xmlns:a16="http://schemas.microsoft.com/office/drawing/2014/main" id="{554A91C8-CCFD-8846-3715-9E0E1055E930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3256835" y="392040"/>
              <a:ext cx="1048680" cy="608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381647</xdr:colOff>
      <xdr:row>1</xdr:row>
      <xdr:rowOff>18854</xdr:rowOff>
    </xdr:from>
    <xdr:to>
      <xdr:col>13</xdr:col>
      <xdr:colOff>541243</xdr:colOff>
      <xdr:row>3</xdr:row>
      <xdr:rowOff>133726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138" name="墨迹 137">
              <a:extLst>
                <a:ext uri="{FF2B5EF4-FFF2-40B4-BE49-F238E27FC236}">
                  <a16:creationId xmlns:a16="http://schemas.microsoft.com/office/drawing/2014/main" id="{3852A14E-1A22-7783-E47F-10BAE0EF9443}"/>
                </a:ext>
              </a:extLst>
            </xdr14:cNvPr>
            <xdr14:cNvContentPartPr/>
          </xdr14:nvContentPartPr>
          <xdr14:nvPr macro=""/>
          <xdr14:xfrm>
            <a:off x="9465675" y="242280"/>
            <a:ext cx="1994040" cy="626400"/>
          </xdr14:xfrm>
        </xdr:contentPart>
      </mc:Choice>
      <mc:Fallback>
        <xdr:pic>
          <xdr:nvPicPr>
            <xdr:cNvPr id="138" name="墨迹 137">
              <a:extLst>
                <a:ext uri="{FF2B5EF4-FFF2-40B4-BE49-F238E27FC236}">
                  <a16:creationId xmlns:a16="http://schemas.microsoft.com/office/drawing/2014/main" id="{3852A14E-1A22-7783-E47F-10BAE0EF944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9457035" y="233635"/>
              <a:ext cx="2011680" cy="64405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512875</xdr:colOff>
      <xdr:row>7</xdr:row>
      <xdr:rowOff>91670</xdr:rowOff>
    </xdr:from>
    <xdr:to>
      <xdr:col>19</xdr:col>
      <xdr:colOff>259594</xdr:colOff>
      <xdr:row>9</xdr:row>
      <xdr:rowOff>177021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142" name="墨迹 141">
              <a:extLst>
                <a:ext uri="{FF2B5EF4-FFF2-40B4-BE49-F238E27FC236}">
                  <a16:creationId xmlns:a16="http://schemas.microsoft.com/office/drawing/2014/main" id="{2AE13C14-EF2F-2ECA-19FB-7EAE8B48156E}"/>
                </a:ext>
              </a:extLst>
            </xdr14:cNvPr>
            <xdr14:cNvContentPartPr/>
          </xdr14:nvContentPartPr>
          <xdr14:nvPr macro=""/>
          <xdr14:xfrm>
            <a:off x="14488755" y="1832040"/>
            <a:ext cx="358200" cy="579240"/>
          </xdr14:xfrm>
        </xdr:contentPart>
      </mc:Choice>
      <mc:Fallback>
        <xdr:pic>
          <xdr:nvPicPr>
            <xdr:cNvPr id="142" name="墨迹 141">
              <a:extLst>
                <a:ext uri="{FF2B5EF4-FFF2-40B4-BE49-F238E27FC236}">
                  <a16:creationId xmlns:a16="http://schemas.microsoft.com/office/drawing/2014/main" id="{2AE13C14-EF2F-2ECA-19FB-7EAE8B48156E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4479755" y="1823046"/>
              <a:ext cx="375840" cy="59686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501715</xdr:colOff>
      <xdr:row>4</xdr:row>
      <xdr:rowOff>119944</xdr:rowOff>
    </xdr:from>
    <xdr:to>
      <xdr:col>19</xdr:col>
      <xdr:colOff>314674</xdr:colOff>
      <xdr:row>4</xdr:row>
      <xdr:rowOff>244144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146" name="墨迹 145">
              <a:extLst>
                <a:ext uri="{FF2B5EF4-FFF2-40B4-BE49-F238E27FC236}">
                  <a16:creationId xmlns:a16="http://schemas.microsoft.com/office/drawing/2014/main" id="{197F3A3D-7458-E2EB-0CA2-486365BD1B18}"/>
                </a:ext>
              </a:extLst>
            </xdr14:cNvPr>
            <xdr14:cNvContentPartPr/>
          </xdr14:nvContentPartPr>
          <xdr14:nvPr macro=""/>
          <xdr14:xfrm>
            <a:off x="14477595" y="1143000"/>
            <a:ext cx="424440" cy="124200"/>
          </xdr14:xfrm>
        </xdr:contentPart>
      </mc:Choice>
      <mc:Fallback>
        <xdr:pic>
          <xdr:nvPicPr>
            <xdr:cNvPr id="146" name="墨迹 145">
              <a:extLst>
                <a:ext uri="{FF2B5EF4-FFF2-40B4-BE49-F238E27FC236}">
                  <a16:creationId xmlns:a16="http://schemas.microsoft.com/office/drawing/2014/main" id="{197F3A3D-7458-E2EB-0CA2-486365BD1B18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4468955" y="1134026"/>
              <a:ext cx="442080" cy="14178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369883</xdr:colOff>
      <xdr:row>9</xdr:row>
      <xdr:rowOff>246501</xdr:rowOff>
    </xdr:from>
    <xdr:to>
      <xdr:col>14</xdr:col>
      <xdr:colOff>511521</xdr:colOff>
      <xdr:row>11</xdr:row>
      <xdr:rowOff>85972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149" name="墨迹 148">
              <a:extLst>
                <a:ext uri="{FF2B5EF4-FFF2-40B4-BE49-F238E27FC236}">
                  <a16:creationId xmlns:a16="http://schemas.microsoft.com/office/drawing/2014/main" id="{F6342297-0EA9-021E-1F9F-986C507985E2}"/>
                </a:ext>
              </a:extLst>
            </xdr14:cNvPr>
            <xdr14:cNvContentPartPr/>
          </xdr14:nvContentPartPr>
          <xdr14:nvPr macro=""/>
          <xdr14:xfrm>
            <a:off x="11288355" y="2480760"/>
            <a:ext cx="753120" cy="333360"/>
          </xdr14:xfrm>
        </xdr:contentPart>
      </mc:Choice>
      <mc:Fallback>
        <xdr:pic>
          <xdr:nvPicPr>
            <xdr:cNvPr id="149" name="墨迹 148">
              <a:extLst>
                <a:ext uri="{FF2B5EF4-FFF2-40B4-BE49-F238E27FC236}">
                  <a16:creationId xmlns:a16="http://schemas.microsoft.com/office/drawing/2014/main" id="{F6342297-0EA9-021E-1F9F-986C507985E2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1279711" y="2472120"/>
              <a:ext cx="770768" cy="351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330283</xdr:colOff>
      <xdr:row>11</xdr:row>
      <xdr:rowOff>90292</xdr:rowOff>
    </xdr:from>
    <xdr:to>
      <xdr:col>15</xdr:col>
      <xdr:colOff>41880</xdr:colOff>
      <xdr:row>12</xdr:row>
      <xdr:rowOff>97867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150" name="墨迹 149">
              <a:extLst>
                <a:ext uri="{FF2B5EF4-FFF2-40B4-BE49-F238E27FC236}">
                  <a16:creationId xmlns:a16="http://schemas.microsoft.com/office/drawing/2014/main" id="{5366D3AA-1599-7572-488B-0133BFCE0887}"/>
                </a:ext>
              </a:extLst>
            </xdr14:cNvPr>
            <xdr14:cNvContentPartPr/>
          </xdr14:nvContentPartPr>
          <xdr14:nvPr macro=""/>
          <xdr14:xfrm>
            <a:off x="11248755" y="2818440"/>
            <a:ext cx="934560" cy="254520"/>
          </xdr14:xfrm>
        </xdr:contentPart>
      </mc:Choice>
      <mc:Fallback>
        <xdr:pic>
          <xdr:nvPicPr>
            <xdr:cNvPr id="150" name="墨迹 149">
              <a:extLst>
                <a:ext uri="{FF2B5EF4-FFF2-40B4-BE49-F238E27FC236}">
                  <a16:creationId xmlns:a16="http://schemas.microsoft.com/office/drawing/2014/main" id="{5366D3AA-1599-7572-488B-0133BFCE0887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1239755" y="2809440"/>
              <a:ext cx="952200" cy="27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80760</xdr:colOff>
      <xdr:row>9</xdr:row>
      <xdr:rowOff>192861</xdr:rowOff>
    </xdr:from>
    <xdr:to>
      <xdr:col>16</xdr:col>
      <xdr:colOff>334358</xdr:colOff>
      <xdr:row>12</xdr:row>
      <xdr:rowOff>98227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166" name="墨迹 165">
              <a:extLst>
                <a:ext uri="{FF2B5EF4-FFF2-40B4-BE49-F238E27FC236}">
                  <a16:creationId xmlns:a16="http://schemas.microsoft.com/office/drawing/2014/main" id="{65D76879-5491-81A8-3999-3351BCC8E388}"/>
                </a:ext>
              </a:extLst>
            </xdr14:cNvPr>
            <xdr14:cNvContentPartPr/>
          </xdr14:nvContentPartPr>
          <xdr14:nvPr macro=""/>
          <xdr14:xfrm>
            <a:off x="12222195" y="2427120"/>
            <a:ext cx="865080" cy="646200"/>
          </xdr14:xfrm>
        </xdr:contentPart>
      </mc:Choice>
      <mc:Fallback>
        <xdr:pic>
          <xdr:nvPicPr>
            <xdr:cNvPr id="166" name="墨迹 165">
              <a:extLst>
                <a:ext uri="{FF2B5EF4-FFF2-40B4-BE49-F238E27FC236}">
                  <a16:creationId xmlns:a16="http://schemas.microsoft.com/office/drawing/2014/main" id="{65D76879-5491-81A8-3999-3351BCC8E38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2213195" y="2418125"/>
              <a:ext cx="882720" cy="66383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439967</xdr:colOff>
      <xdr:row>10</xdr:row>
      <xdr:rowOff>79476</xdr:rowOff>
    </xdr:from>
    <xdr:to>
      <xdr:col>12</xdr:col>
      <xdr:colOff>88564</xdr:colOff>
      <xdr:row>12</xdr:row>
      <xdr:rowOff>104347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172" name="墨迹 171">
              <a:extLst>
                <a:ext uri="{FF2B5EF4-FFF2-40B4-BE49-F238E27FC236}">
                  <a16:creationId xmlns:a16="http://schemas.microsoft.com/office/drawing/2014/main" id="{BC003516-B179-F955-0988-6FC27DAD38F3}"/>
                </a:ext>
              </a:extLst>
            </xdr14:cNvPr>
            <xdr14:cNvContentPartPr/>
          </xdr14:nvContentPartPr>
          <xdr14:nvPr macro=""/>
          <xdr14:xfrm>
            <a:off x="9523995" y="2560680"/>
            <a:ext cx="871560" cy="518760"/>
          </xdr14:xfrm>
        </xdr:contentPart>
      </mc:Choice>
      <mc:Fallback>
        <xdr:pic>
          <xdr:nvPicPr>
            <xdr:cNvPr id="172" name="墨迹 171">
              <a:extLst>
                <a:ext uri="{FF2B5EF4-FFF2-40B4-BE49-F238E27FC236}">
                  <a16:creationId xmlns:a16="http://schemas.microsoft.com/office/drawing/2014/main" id="{BC003516-B179-F955-0988-6FC27DAD38F3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9515351" y="2552034"/>
              <a:ext cx="889207" cy="53641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521514</xdr:colOff>
      <xdr:row>5</xdr:row>
      <xdr:rowOff>164626</xdr:rowOff>
    </xdr:from>
    <xdr:to>
      <xdr:col>4</xdr:col>
      <xdr:colOff>271605</xdr:colOff>
      <xdr:row>7</xdr:row>
      <xdr:rowOff>99016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173" name="墨迹 172">
              <a:extLst>
                <a:ext uri="{FF2B5EF4-FFF2-40B4-BE49-F238E27FC236}">
                  <a16:creationId xmlns:a16="http://schemas.microsoft.com/office/drawing/2014/main" id="{B82569F7-FB98-81A2-D34F-9E4FC3FCFDDB}"/>
                </a:ext>
              </a:extLst>
            </xdr14:cNvPr>
            <xdr14:cNvContentPartPr/>
          </xdr14:nvContentPartPr>
          <xdr14:nvPr macro=""/>
          <xdr14:xfrm>
            <a:off x="4243320" y="1440506"/>
            <a:ext cx="549720" cy="398880"/>
          </xdr14:xfrm>
        </xdr:contentPart>
      </mc:Choice>
      <mc:Fallback>
        <xdr:pic>
          <xdr:nvPicPr>
            <xdr:cNvPr id="173" name="墨迹 172">
              <a:extLst>
                <a:ext uri="{FF2B5EF4-FFF2-40B4-BE49-F238E27FC236}">
                  <a16:creationId xmlns:a16="http://schemas.microsoft.com/office/drawing/2014/main" id="{B82569F7-FB98-81A2-D34F-9E4FC3FCFDDB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4234320" y="1431866"/>
              <a:ext cx="567360" cy="41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214776</xdr:colOff>
      <xdr:row>5</xdr:row>
      <xdr:rowOff>179386</xdr:rowOff>
    </xdr:from>
    <xdr:to>
      <xdr:col>5</xdr:col>
      <xdr:colOff>740376</xdr:colOff>
      <xdr:row>7</xdr:row>
      <xdr:rowOff>75976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174" name="墨迹 173">
              <a:extLst>
                <a:ext uri="{FF2B5EF4-FFF2-40B4-BE49-F238E27FC236}">
                  <a16:creationId xmlns:a16="http://schemas.microsoft.com/office/drawing/2014/main" id="{C124A281-4045-1669-5A86-6C58223F941C}"/>
                </a:ext>
              </a:extLst>
            </xdr14:cNvPr>
            <xdr14:cNvContentPartPr/>
          </xdr14:nvContentPartPr>
          <xdr14:nvPr macro=""/>
          <xdr14:xfrm>
            <a:off x="5547600" y="1455266"/>
            <a:ext cx="525600" cy="361080"/>
          </xdr14:xfrm>
        </xdr:contentPart>
      </mc:Choice>
      <mc:Fallback>
        <xdr:pic>
          <xdr:nvPicPr>
            <xdr:cNvPr id="174" name="墨迹 173">
              <a:extLst>
                <a:ext uri="{FF2B5EF4-FFF2-40B4-BE49-F238E27FC236}">
                  <a16:creationId xmlns:a16="http://schemas.microsoft.com/office/drawing/2014/main" id="{C124A281-4045-1669-5A86-6C58223F941C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5538960" y="1446266"/>
              <a:ext cx="543240" cy="378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557079</xdr:colOff>
      <xdr:row>16</xdr:row>
      <xdr:rowOff>234516</xdr:rowOff>
    </xdr:from>
    <xdr:to>
      <xdr:col>1</xdr:col>
      <xdr:colOff>1304079</xdr:colOff>
      <xdr:row>18</xdr:row>
      <xdr:rowOff>118987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179" name="墨迹 178">
              <a:extLst>
                <a:ext uri="{FF2B5EF4-FFF2-40B4-BE49-F238E27FC236}">
                  <a16:creationId xmlns:a16="http://schemas.microsoft.com/office/drawing/2014/main" id="{28084867-0015-31F4-92C9-3D71606C3A5E}"/>
                </a:ext>
              </a:extLst>
            </xdr14:cNvPr>
            <xdr14:cNvContentPartPr/>
          </xdr14:nvContentPartPr>
          <xdr14:nvPr macro=""/>
          <xdr14:xfrm>
            <a:off x="1168560" y="4197386"/>
            <a:ext cx="747000" cy="378360"/>
          </xdr14:xfrm>
        </xdr:contentPart>
      </mc:Choice>
      <mc:Fallback>
        <xdr:pic>
          <xdr:nvPicPr>
            <xdr:cNvPr id="179" name="墨迹 178">
              <a:extLst>
                <a:ext uri="{FF2B5EF4-FFF2-40B4-BE49-F238E27FC236}">
                  <a16:creationId xmlns:a16="http://schemas.microsoft.com/office/drawing/2014/main" id="{28084867-0015-31F4-92C9-3D71606C3A5E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1159560" y="4188386"/>
              <a:ext cx="764640" cy="39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169649</xdr:colOff>
      <xdr:row>4</xdr:row>
      <xdr:rowOff>224704</xdr:rowOff>
    </xdr:from>
    <xdr:to>
      <xdr:col>18</xdr:col>
      <xdr:colOff>61447</xdr:colOff>
      <xdr:row>7</xdr:row>
      <xdr:rowOff>183110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184" name="墨迹 183">
              <a:extLst>
                <a:ext uri="{FF2B5EF4-FFF2-40B4-BE49-F238E27FC236}">
                  <a16:creationId xmlns:a16="http://schemas.microsoft.com/office/drawing/2014/main" id="{34677940-922A-DEC4-4F5F-95D6CD40BF57}"/>
                </a:ext>
              </a:extLst>
            </xdr14:cNvPr>
            <xdr14:cNvContentPartPr/>
          </xdr14:nvContentPartPr>
          <xdr14:nvPr macro=""/>
          <xdr14:xfrm>
            <a:off x="13534047" y="1247760"/>
            <a:ext cx="503280" cy="675720"/>
          </xdr14:xfrm>
        </xdr:contentPart>
      </mc:Choice>
      <mc:Fallback>
        <xdr:pic>
          <xdr:nvPicPr>
            <xdr:cNvPr id="184" name="墨迹 183">
              <a:extLst>
                <a:ext uri="{FF2B5EF4-FFF2-40B4-BE49-F238E27FC236}">
                  <a16:creationId xmlns:a16="http://schemas.microsoft.com/office/drawing/2014/main" id="{34677940-922A-DEC4-4F5F-95D6CD40BF57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3525407" y="1239120"/>
              <a:ext cx="520920" cy="693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127212</xdr:colOff>
      <xdr:row>2</xdr:row>
      <xdr:rowOff>180628</xdr:rowOff>
    </xdr:from>
    <xdr:to>
      <xdr:col>16</xdr:col>
      <xdr:colOff>277490</xdr:colOff>
      <xdr:row>3</xdr:row>
      <xdr:rowOff>60646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185" name="墨迹 184">
              <a:extLst>
                <a:ext uri="{FF2B5EF4-FFF2-40B4-BE49-F238E27FC236}">
                  <a16:creationId xmlns:a16="http://schemas.microsoft.com/office/drawing/2014/main" id="{76479EB6-640C-729E-88F0-E818FABB6FB3}"/>
                </a:ext>
              </a:extLst>
            </xdr14:cNvPr>
            <xdr14:cNvContentPartPr/>
          </xdr14:nvContentPartPr>
          <xdr14:nvPr macro=""/>
          <xdr14:xfrm>
            <a:off x="12268647" y="627480"/>
            <a:ext cx="761760" cy="168120"/>
          </xdr14:xfrm>
        </xdr:contentPart>
      </mc:Choice>
      <mc:Fallback>
        <xdr:pic>
          <xdr:nvPicPr>
            <xdr:cNvPr id="185" name="墨迹 184">
              <a:extLst>
                <a:ext uri="{FF2B5EF4-FFF2-40B4-BE49-F238E27FC236}">
                  <a16:creationId xmlns:a16="http://schemas.microsoft.com/office/drawing/2014/main" id="{76479EB6-640C-729E-88F0-E818FABB6FB3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2260007" y="618480"/>
              <a:ext cx="779400" cy="185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208902</xdr:colOff>
      <xdr:row>15</xdr:row>
      <xdr:rowOff>4460</xdr:rowOff>
    </xdr:from>
    <xdr:to>
      <xdr:col>9</xdr:col>
      <xdr:colOff>340461</xdr:colOff>
      <xdr:row>20</xdr:row>
      <xdr:rowOff>62858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5">
          <xdr14:nvContentPartPr>
            <xdr14:cNvPr id="196" name="墨迹 195">
              <a:extLst>
                <a:ext uri="{FF2B5EF4-FFF2-40B4-BE49-F238E27FC236}">
                  <a16:creationId xmlns:a16="http://schemas.microsoft.com/office/drawing/2014/main" id="{FBA095DE-CB4D-5556-3D71-AFC351C0E830}"/>
                </a:ext>
              </a:extLst>
            </xdr14:cNvPr>
            <xdr14:cNvContentPartPr/>
          </xdr14:nvContentPartPr>
          <xdr14:nvPr macro=""/>
          <xdr14:xfrm>
            <a:off x="8069967" y="3720386"/>
            <a:ext cx="743040" cy="1293120"/>
          </xdr14:xfrm>
        </xdr:contentPart>
      </mc:Choice>
      <mc:Fallback>
        <xdr:pic>
          <xdr:nvPicPr>
            <xdr:cNvPr id="196" name="墨迹 195">
              <a:extLst>
                <a:ext uri="{FF2B5EF4-FFF2-40B4-BE49-F238E27FC236}">
                  <a16:creationId xmlns:a16="http://schemas.microsoft.com/office/drawing/2014/main" id="{FBA095DE-CB4D-5556-3D71-AFC351C0E830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8060971" y="3711746"/>
              <a:ext cx="760671" cy="1310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830376</xdr:colOff>
      <xdr:row>16</xdr:row>
      <xdr:rowOff>56583</xdr:rowOff>
    </xdr:from>
    <xdr:to>
      <xdr:col>8</xdr:col>
      <xdr:colOff>293655</xdr:colOff>
      <xdr:row>20</xdr:row>
      <xdr:rowOff>138005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7">
          <xdr14:nvContentPartPr>
            <xdr14:cNvPr id="201" name="墨迹 200">
              <a:extLst>
                <a:ext uri="{FF2B5EF4-FFF2-40B4-BE49-F238E27FC236}">
                  <a16:creationId xmlns:a16="http://schemas.microsoft.com/office/drawing/2014/main" id="{235AB262-07E9-D1BB-0253-697DD2BCE65A}"/>
                </a:ext>
              </a:extLst>
            </xdr14:cNvPr>
            <xdr14:cNvContentPartPr/>
          </xdr14:nvContentPartPr>
          <xdr14:nvPr macro=""/>
          <xdr14:xfrm>
            <a:off x="6163200" y="4019453"/>
            <a:ext cx="1991520" cy="1069200"/>
          </xdr14:xfrm>
        </xdr:contentPart>
      </mc:Choice>
      <mc:Fallback>
        <xdr:pic>
          <xdr:nvPicPr>
            <xdr:cNvPr id="201" name="墨迹 200">
              <a:extLst>
                <a:ext uri="{FF2B5EF4-FFF2-40B4-BE49-F238E27FC236}">
                  <a16:creationId xmlns:a16="http://schemas.microsoft.com/office/drawing/2014/main" id="{235AB262-07E9-D1BB-0253-697DD2BCE65A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6154560" y="4010813"/>
              <a:ext cx="2009160" cy="1086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696033</xdr:colOff>
      <xdr:row>15</xdr:row>
      <xdr:rowOff>19847</xdr:rowOff>
    </xdr:from>
    <xdr:to>
      <xdr:col>7</xdr:col>
      <xdr:colOff>306929</xdr:colOff>
      <xdr:row>16</xdr:row>
      <xdr:rowOff>118863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9">
          <xdr14:nvContentPartPr>
            <xdr14:cNvPr id="205" name="墨迹 204">
              <a:extLst>
                <a:ext uri="{FF2B5EF4-FFF2-40B4-BE49-F238E27FC236}">
                  <a16:creationId xmlns:a16="http://schemas.microsoft.com/office/drawing/2014/main" id="{8384EA6F-AA87-FA33-1C01-C2121451E894}"/>
                </a:ext>
              </a:extLst>
            </xdr14:cNvPr>
            <xdr14:cNvContentPartPr/>
          </xdr14:nvContentPartPr>
          <xdr14:nvPr macro=""/>
          <xdr14:xfrm>
            <a:off x="6934320" y="3735773"/>
            <a:ext cx="492840" cy="345960"/>
          </xdr14:xfrm>
        </xdr:contentPart>
      </mc:Choice>
      <mc:Fallback>
        <xdr:pic>
          <xdr:nvPicPr>
            <xdr:cNvPr id="205" name="墨迹 204">
              <a:extLst>
                <a:ext uri="{FF2B5EF4-FFF2-40B4-BE49-F238E27FC236}">
                  <a16:creationId xmlns:a16="http://schemas.microsoft.com/office/drawing/2014/main" id="{8384EA6F-AA87-FA33-1C01-C2121451E894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6925680" y="3726773"/>
              <a:ext cx="510480" cy="363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125805</xdr:colOff>
      <xdr:row>15</xdr:row>
      <xdr:rowOff>231620</xdr:rowOff>
    </xdr:from>
    <xdr:to>
      <xdr:col>8</xdr:col>
      <xdr:colOff>256575</xdr:colOff>
      <xdr:row>21</xdr:row>
      <xdr:rowOff>58820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1">
          <xdr14:nvContentPartPr>
            <xdr14:cNvPr id="208" name="墨迹 207">
              <a:extLst>
                <a:ext uri="{FF2B5EF4-FFF2-40B4-BE49-F238E27FC236}">
                  <a16:creationId xmlns:a16="http://schemas.microsoft.com/office/drawing/2014/main" id="{48699278-C591-5C52-D730-9927578FEE33}"/>
                </a:ext>
              </a:extLst>
            </xdr14:cNvPr>
            <xdr14:cNvContentPartPr/>
          </xdr14:nvContentPartPr>
          <xdr14:nvPr macro=""/>
          <xdr14:xfrm>
            <a:off x="4647240" y="3947546"/>
            <a:ext cx="3470400" cy="1308867"/>
          </xdr14:xfrm>
        </xdr:contentPart>
      </mc:Choice>
      <mc:Fallback>
        <xdr:pic>
          <xdr:nvPicPr>
            <xdr:cNvPr id="208" name="墨迹 207">
              <a:extLst>
                <a:ext uri="{FF2B5EF4-FFF2-40B4-BE49-F238E27FC236}">
                  <a16:creationId xmlns:a16="http://schemas.microsoft.com/office/drawing/2014/main" id="{48699278-C591-5C52-D730-9927578FEE33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4638600" y="3938549"/>
              <a:ext cx="3488040" cy="13265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506679</xdr:colOff>
      <xdr:row>19</xdr:row>
      <xdr:rowOff>197029</xdr:rowOff>
    </xdr:from>
    <xdr:to>
      <xdr:col>1</xdr:col>
      <xdr:colOff>1860999</xdr:colOff>
      <xdr:row>21</xdr:row>
      <xdr:rowOff>27500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3">
          <xdr14:nvContentPartPr>
            <xdr14:cNvPr id="209" name="墨迹 208">
              <a:extLst>
                <a:ext uri="{FF2B5EF4-FFF2-40B4-BE49-F238E27FC236}">
                  <a16:creationId xmlns:a16="http://schemas.microsoft.com/office/drawing/2014/main" id="{8E07423F-EC44-1B73-55D6-2D2BFA8C17A8}"/>
                </a:ext>
              </a:extLst>
            </xdr14:cNvPr>
            <xdr14:cNvContentPartPr/>
          </xdr14:nvContentPartPr>
          <xdr14:nvPr macro=""/>
          <xdr14:xfrm>
            <a:off x="1118160" y="4900733"/>
            <a:ext cx="1354320" cy="324360"/>
          </xdr14:xfrm>
        </xdr:contentPart>
      </mc:Choice>
      <mc:Fallback>
        <xdr:pic>
          <xdr:nvPicPr>
            <xdr:cNvPr id="209" name="墨迹 208">
              <a:extLst>
                <a:ext uri="{FF2B5EF4-FFF2-40B4-BE49-F238E27FC236}">
                  <a16:creationId xmlns:a16="http://schemas.microsoft.com/office/drawing/2014/main" id="{8E07423F-EC44-1B73-55D6-2D2BFA8C17A8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109520" y="4891733"/>
              <a:ext cx="1371960" cy="34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223725</xdr:colOff>
      <xdr:row>20</xdr:row>
      <xdr:rowOff>237005</xdr:rowOff>
    </xdr:from>
    <xdr:to>
      <xdr:col>6</xdr:col>
      <xdr:colOff>73233</xdr:colOff>
      <xdr:row>22</xdr:row>
      <xdr:rowOff>81876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5">
          <xdr14:nvContentPartPr>
            <xdr14:cNvPr id="210" name="墨迹 209">
              <a:extLst>
                <a:ext uri="{FF2B5EF4-FFF2-40B4-BE49-F238E27FC236}">
                  <a16:creationId xmlns:a16="http://schemas.microsoft.com/office/drawing/2014/main" id="{AF012C24-32C2-5E8D-18BA-48AC92077A94}"/>
                </a:ext>
              </a:extLst>
            </xdr14:cNvPr>
            <xdr14:cNvContentPartPr/>
          </xdr14:nvContentPartPr>
          <xdr14:nvPr macro=""/>
          <xdr14:xfrm>
            <a:off x="4745160" y="5187653"/>
            <a:ext cx="1566360" cy="338760"/>
          </xdr14:xfrm>
        </xdr:contentPart>
      </mc:Choice>
      <mc:Fallback>
        <xdr:pic>
          <xdr:nvPicPr>
            <xdr:cNvPr id="210" name="墨迹 209">
              <a:extLst>
                <a:ext uri="{FF2B5EF4-FFF2-40B4-BE49-F238E27FC236}">
                  <a16:creationId xmlns:a16="http://schemas.microsoft.com/office/drawing/2014/main" id="{AF012C24-32C2-5E8D-18BA-48AC92077A94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4736520" y="5179013"/>
              <a:ext cx="1584000" cy="356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112485</xdr:colOff>
      <xdr:row>22</xdr:row>
      <xdr:rowOff>1236</xdr:rowOff>
    </xdr:from>
    <xdr:to>
      <xdr:col>6</xdr:col>
      <xdr:colOff>13113</xdr:colOff>
      <xdr:row>23</xdr:row>
      <xdr:rowOff>47692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7">
          <xdr14:nvContentPartPr>
            <xdr14:cNvPr id="211" name="墨迹 210">
              <a:extLst>
                <a:ext uri="{FF2B5EF4-FFF2-40B4-BE49-F238E27FC236}">
                  <a16:creationId xmlns:a16="http://schemas.microsoft.com/office/drawing/2014/main" id="{C2F385B8-ABBF-2DDF-6220-2769E4503DEC}"/>
                </a:ext>
              </a:extLst>
            </xdr14:cNvPr>
            <xdr14:cNvContentPartPr/>
          </xdr14:nvContentPartPr>
          <xdr14:nvPr macro=""/>
          <xdr14:xfrm>
            <a:off x="4633920" y="5445773"/>
            <a:ext cx="1617480" cy="293400"/>
          </xdr14:xfrm>
        </xdr:contentPart>
      </mc:Choice>
      <mc:Fallback>
        <xdr:pic>
          <xdr:nvPicPr>
            <xdr:cNvPr id="211" name="墨迹 210">
              <a:extLst>
                <a:ext uri="{FF2B5EF4-FFF2-40B4-BE49-F238E27FC236}">
                  <a16:creationId xmlns:a16="http://schemas.microsoft.com/office/drawing/2014/main" id="{C2F385B8-ABBF-2DDF-6220-2769E4503DEC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4625280" y="5437133"/>
              <a:ext cx="1635120" cy="311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544926</xdr:colOff>
      <xdr:row>20</xdr:row>
      <xdr:rowOff>186640</xdr:rowOff>
    </xdr:from>
    <xdr:to>
      <xdr:col>7</xdr:col>
      <xdr:colOff>289742</xdr:colOff>
      <xdr:row>21</xdr:row>
      <xdr:rowOff>219775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9">
          <xdr14:nvContentPartPr>
            <xdr14:cNvPr id="217" name="墨迹 216">
              <a:extLst>
                <a:ext uri="{FF2B5EF4-FFF2-40B4-BE49-F238E27FC236}">
                  <a16:creationId xmlns:a16="http://schemas.microsoft.com/office/drawing/2014/main" id="{153545D1-A4A9-4E0E-CA5B-FA19668A0C36}"/>
                </a:ext>
              </a:extLst>
            </xdr14:cNvPr>
            <xdr14:cNvContentPartPr/>
          </xdr14:nvContentPartPr>
          <xdr14:nvPr macro=""/>
          <xdr14:xfrm>
            <a:off x="6783213" y="5137288"/>
            <a:ext cx="626760" cy="280080"/>
          </xdr14:xfrm>
        </xdr:contentPart>
      </mc:Choice>
      <mc:Fallback>
        <xdr:pic>
          <xdr:nvPicPr>
            <xdr:cNvPr id="217" name="墨迹 216">
              <a:extLst>
                <a:ext uri="{FF2B5EF4-FFF2-40B4-BE49-F238E27FC236}">
                  <a16:creationId xmlns:a16="http://schemas.microsoft.com/office/drawing/2014/main" id="{153545D1-A4A9-4E0E-CA5B-FA19668A0C36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6774573" y="5128648"/>
              <a:ext cx="644400" cy="297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8489</xdr:colOff>
      <xdr:row>24</xdr:row>
      <xdr:rowOff>16938</xdr:rowOff>
    </xdr:from>
    <xdr:to>
      <xdr:col>7</xdr:col>
      <xdr:colOff>727409</xdr:colOff>
      <xdr:row>25</xdr:row>
      <xdr:rowOff>81872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1">
          <xdr14:nvContentPartPr>
            <xdr14:cNvPr id="218" name="墨迹 217">
              <a:extLst>
                <a:ext uri="{FF2B5EF4-FFF2-40B4-BE49-F238E27FC236}">
                  <a16:creationId xmlns:a16="http://schemas.microsoft.com/office/drawing/2014/main" id="{F5C87983-ADDD-FC5A-8D5B-71E1C1170780}"/>
                </a:ext>
              </a:extLst>
            </xdr14:cNvPr>
            <xdr14:cNvContentPartPr/>
          </xdr14:nvContentPartPr>
          <xdr14:nvPr macro=""/>
          <xdr14:xfrm>
            <a:off x="7128720" y="5925966"/>
            <a:ext cx="718920" cy="288360"/>
          </xdr14:xfrm>
        </xdr:contentPart>
      </mc:Choice>
      <mc:Fallback>
        <xdr:pic>
          <xdr:nvPicPr>
            <xdr:cNvPr id="218" name="墨迹 217">
              <a:extLst>
                <a:ext uri="{FF2B5EF4-FFF2-40B4-BE49-F238E27FC236}">
                  <a16:creationId xmlns:a16="http://schemas.microsoft.com/office/drawing/2014/main" id="{F5C87983-ADDD-FC5A-8D5B-71E1C1170780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7119720" y="5916966"/>
              <a:ext cx="736560" cy="30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429015</xdr:colOff>
      <xdr:row>23</xdr:row>
      <xdr:rowOff>134405</xdr:rowOff>
    </xdr:from>
    <xdr:to>
      <xdr:col>10</xdr:col>
      <xdr:colOff>181652</xdr:colOff>
      <xdr:row>25</xdr:row>
      <xdr:rowOff>234152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3">
          <xdr14:nvContentPartPr>
            <xdr14:cNvPr id="225" name="墨迹 224">
              <a:extLst>
                <a:ext uri="{FF2B5EF4-FFF2-40B4-BE49-F238E27FC236}">
                  <a16:creationId xmlns:a16="http://schemas.microsoft.com/office/drawing/2014/main" id="{4958F839-5A86-365D-B07F-09FF61D13894}"/>
                </a:ext>
              </a:extLst>
            </xdr14:cNvPr>
            <xdr14:cNvContentPartPr/>
          </xdr14:nvContentPartPr>
          <xdr14:nvPr macro=""/>
          <xdr14:xfrm>
            <a:off x="8290080" y="5825886"/>
            <a:ext cx="975600" cy="540720"/>
          </xdr14:xfrm>
        </xdr:contentPart>
      </mc:Choice>
      <mc:Fallback>
        <xdr:pic>
          <xdr:nvPicPr>
            <xdr:cNvPr id="225" name="墨迹 224">
              <a:extLst>
                <a:ext uri="{FF2B5EF4-FFF2-40B4-BE49-F238E27FC236}">
                  <a16:creationId xmlns:a16="http://schemas.microsoft.com/office/drawing/2014/main" id="{4958F839-5A86-365D-B07F-09FF61D13894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8281080" y="5816886"/>
              <a:ext cx="993240" cy="55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57405</xdr:colOff>
      <xdr:row>24</xdr:row>
      <xdr:rowOff>210258</xdr:rowOff>
    </xdr:from>
    <xdr:to>
      <xdr:col>4</xdr:col>
      <xdr:colOff>580125</xdr:colOff>
      <xdr:row>25</xdr:row>
      <xdr:rowOff>67112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5">
          <xdr14:nvContentPartPr>
            <xdr14:cNvPr id="228" name="墨迹 227">
              <a:extLst>
                <a:ext uri="{FF2B5EF4-FFF2-40B4-BE49-F238E27FC236}">
                  <a16:creationId xmlns:a16="http://schemas.microsoft.com/office/drawing/2014/main" id="{535A4D1C-FF1C-2F2C-4644-3D5F0E5C0B7D}"/>
                </a:ext>
              </a:extLst>
            </xdr14:cNvPr>
            <xdr14:cNvContentPartPr/>
          </xdr14:nvContentPartPr>
          <xdr14:nvPr macro=""/>
          <xdr14:xfrm>
            <a:off x="4578840" y="6119286"/>
            <a:ext cx="522720" cy="80280"/>
          </xdr14:xfrm>
        </xdr:contentPart>
      </mc:Choice>
      <mc:Fallback>
        <xdr:pic>
          <xdr:nvPicPr>
            <xdr:cNvPr id="228" name="墨迹 227">
              <a:extLst>
                <a:ext uri="{FF2B5EF4-FFF2-40B4-BE49-F238E27FC236}">
                  <a16:creationId xmlns:a16="http://schemas.microsoft.com/office/drawing/2014/main" id="{535A4D1C-FF1C-2F2C-4644-3D5F0E5C0B7D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4569840" y="6110286"/>
              <a:ext cx="540360" cy="9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27594</xdr:colOff>
      <xdr:row>2</xdr:row>
      <xdr:rowOff>249028</xdr:rowOff>
    </xdr:from>
    <xdr:to>
      <xdr:col>4</xdr:col>
      <xdr:colOff>595605</xdr:colOff>
      <xdr:row>4</xdr:row>
      <xdr:rowOff>149464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7">
          <xdr14:nvContentPartPr>
            <xdr14:cNvPr id="229" name="墨迹 228">
              <a:extLst>
                <a:ext uri="{FF2B5EF4-FFF2-40B4-BE49-F238E27FC236}">
                  <a16:creationId xmlns:a16="http://schemas.microsoft.com/office/drawing/2014/main" id="{CEF90ED6-02FD-1143-7AC2-B7E09C9E52A5}"/>
                </a:ext>
              </a:extLst>
            </xdr14:cNvPr>
            <xdr14:cNvContentPartPr/>
          </xdr14:nvContentPartPr>
          <xdr14:nvPr macro=""/>
          <xdr14:xfrm>
            <a:off x="3749400" y="695880"/>
            <a:ext cx="1367640" cy="476640"/>
          </xdr14:xfrm>
        </xdr:contentPart>
      </mc:Choice>
      <mc:Fallback>
        <xdr:pic>
          <xdr:nvPicPr>
            <xdr:cNvPr id="229" name="墨迹 228">
              <a:extLst>
                <a:ext uri="{FF2B5EF4-FFF2-40B4-BE49-F238E27FC236}">
                  <a16:creationId xmlns:a16="http://schemas.microsoft.com/office/drawing/2014/main" id="{CEF90ED6-02FD-1143-7AC2-B7E09C9E52A5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3740760" y="687240"/>
              <a:ext cx="1385280" cy="494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41925</xdr:colOff>
      <xdr:row>22</xdr:row>
      <xdr:rowOff>225876</xdr:rowOff>
    </xdr:from>
    <xdr:to>
      <xdr:col>5</xdr:col>
      <xdr:colOff>734256</xdr:colOff>
      <xdr:row>25</xdr:row>
      <xdr:rowOff>73545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9">
          <xdr14:nvContentPartPr>
            <xdr14:cNvPr id="231" name="墨迹 230">
              <a:extLst>
                <a:ext uri="{FF2B5EF4-FFF2-40B4-BE49-F238E27FC236}">
                  <a16:creationId xmlns:a16="http://schemas.microsoft.com/office/drawing/2014/main" id="{B23F1B75-E254-4FDB-CF80-EE0C7046BFF6}"/>
                </a:ext>
              </a:extLst>
            </xdr14:cNvPr>
            <xdr14:cNvContentPartPr/>
          </xdr14:nvContentPartPr>
          <xdr14:nvPr macro=""/>
          <xdr14:xfrm>
            <a:off x="4563360" y="5670413"/>
            <a:ext cx="1503720" cy="535586"/>
          </xdr14:xfrm>
        </xdr:contentPart>
      </mc:Choice>
      <mc:Fallback>
        <xdr:pic>
          <xdr:nvPicPr>
            <xdr:cNvPr id="231" name="墨迹 230">
              <a:extLst>
                <a:ext uri="{FF2B5EF4-FFF2-40B4-BE49-F238E27FC236}">
                  <a16:creationId xmlns:a16="http://schemas.microsoft.com/office/drawing/2014/main" id="{B23F1B75-E254-4FDB-CF80-EE0C7046BFF6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4554720" y="5661769"/>
              <a:ext cx="1521360" cy="55323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752274</xdr:colOff>
      <xdr:row>25</xdr:row>
      <xdr:rowOff>19905</xdr:rowOff>
    </xdr:from>
    <xdr:to>
      <xdr:col>6</xdr:col>
      <xdr:colOff>505593</xdr:colOff>
      <xdr:row>29</xdr:row>
      <xdr:rowOff>180778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1">
          <xdr14:nvContentPartPr>
            <xdr14:cNvPr id="250" name="墨迹 249">
              <a:extLst>
                <a:ext uri="{FF2B5EF4-FFF2-40B4-BE49-F238E27FC236}">
                  <a16:creationId xmlns:a16="http://schemas.microsoft.com/office/drawing/2014/main" id="{D8B3123A-76EE-D48C-2572-3442B01AD3A9}"/>
                </a:ext>
              </a:extLst>
            </xdr14:cNvPr>
            <xdr14:cNvContentPartPr/>
          </xdr14:nvContentPartPr>
          <xdr14:nvPr macro=""/>
          <xdr14:xfrm>
            <a:off x="4474080" y="6152359"/>
            <a:ext cx="2269800" cy="1313280"/>
          </xdr14:xfrm>
        </xdr:contentPart>
      </mc:Choice>
      <mc:Fallback>
        <xdr:pic>
          <xdr:nvPicPr>
            <xdr:cNvPr id="250" name="墨迹 249">
              <a:extLst>
                <a:ext uri="{FF2B5EF4-FFF2-40B4-BE49-F238E27FC236}">
                  <a16:creationId xmlns:a16="http://schemas.microsoft.com/office/drawing/2014/main" id="{D8B3123A-76EE-D48C-2572-3442B01AD3A9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4465081" y="6143719"/>
              <a:ext cx="2287437" cy="1330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2102919</xdr:colOff>
      <xdr:row>25</xdr:row>
      <xdr:rowOff>55905</xdr:rowOff>
    </xdr:from>
    <xdr:to>
      <xdr:col>4</xdr:col>
      <xdr:colOff>32925</xdr:colOff>
      <xdr:row>29</xdr:row>
      <xdr:rowOff>212458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3">
          <xdr14:nvContentPartPr>
            <xdr14:cNvPr id="260" name="墨迹 259">
              <a:extLst>
                <a:ext uri="{FF2B5EF4-FFF2-40B4-BE49-F238E27FC236}">
                  <a16:creationId xmlns:a16="http://schemas.microsoft.com/office/drawing/2014/main" id="{11EDE053-C8E0-62A3-689A-49988F7BC9C6}"/>
                </a:ext>
              </a:extLst>
            </xdr14:cNvPr>
            <xdr14:cNvContentPartPr/>
          </xdr14:nvContentPartPr>
          <xdr14:nvPr macro=""/>
          <xdr14:xfrm>
            <a:off x="2714400" y="6188359"/>
            <a:ext cx="1839960" cy="1308960"/>
          </xdr14:xfrm>
        </xdr:contentPart>
      </mc:Choice>
      <mc:Fallback>
        <xdr:pic>
          <xdr:nvPicPr>
            <xdr:cNvPr id="260" name="墨迹 259">
              <a:extLst>
                <a:ext uri="{FF2B5EF4-FFF2-40B4-BE49-F238E27FC236}">
                  <a16:creationId xmlns:a16="http://schemas.microsoft.com/office/drawing/2014/main" id="{11EDE053-C8E0-62A3-689A-49988F7BC9C6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2705402" y="6179719"/>
              <a:ext cx="1857597" cy="1326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781074</xdr:colOff>
      <xdr:row>10</xdr:row>
      <xdr:rowOff>236630</xdr:rowOff>
    </xdr:from>
    <xdr:to>
      <xdr:col>5</xdr:col>
      <xdr:colOff>766656</xdr:colOff>
      <xdr:row>12</xdr:row>
      <xdr:rowOff>244581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5">
          <xdr14:nvContentPartPr>
            <xdr14:cNvPr id="271" name="墨迹 270">
              <a:extLst>
                <a:ext uri="{FF2B5EF4-FFF2-40B4-BE49-F238E27FC236}">
                  <a16:creationId xmlns:a16="http://schemas.microsoft.com/office/drawing/2014/main" id="{BCE49F21-F1EE-4D9F-13AB-415976BCDDA1}"/>
                </a:ext>
              </a:extLst>
            </xdr14:cNvPr>
            <xdr14:cNvContentPartPr/>
          </xdr14:nvContentPartPr>
          <xdr14:nvPr macro=""/>
          <xdr14:xfrm>
            <a:off x="4502880" y="2717834"/>
            <a:ext cx="1596600" cy="501840"/>
          </xdr14:xfrm>
        </xdr:contentPart>
      </mc:Choice>
      <mc:Fallback>
        <xdr:pic>
          <xdr:nvPicPr>
            <xdr:cNvPr id="271" name="墨迹 270">
              <a:extLst>
                <a:ext uri="{FF2B5EF4-FFF2-40B4-BE49-F238E27FC236}">
                  <a16:creationId xmlns:a16="http://schemas.microsoft.com/office/drawing/2014/main" id="{BCE49F21-F1EE-4D9F-13AB-415976BCDDA1}"/>
                </a:ext>
              </a:extLst>
            </xdr:cNvPr>
            <xdr:cNvPicPr/>
          </xdr:nvPicPr>
          <xdr:blipFill>
            <a:blip xmlns:r="http://schemas.openxmlformats.org/officeDocument/2006/relationships" r:embed="rId86"/>
            <a:stretch>
              <a:fillRect/>
            </a:stretch>
          </xdr:blipFill>
          <xdr:spPr>
            <a:xfrm>
              <a:off x="4493880" y="2709194"/>
              <a:ext cx="1614240" cy="519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229554</xdr:colOff>
      <xdr:row>12</xdr:row>
      <xdr:rowOff>242326</xdr:rowOff>
    </xdr:from>
    <xdr:to>
      <xdr:col>5</xdr:col>
      <xdr:colOff>855216</xdr:colOff>
      <xdr:row>14</xdr:row>
      <xdr:rowOff>77838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7">
          <xdr14:nvContentPartPr>
            <xdr14:cNvPr id="273" name="墨迹 272">
              <a:extLst>
                <a:ext uri="{FF2B5EF4-FFF2-40B4-BE49-F238E27FC236}">
                  <a16:creationId xmlns:a16="http://schemas.microsoft.com/office/drawing/2014/main" id="{5EE4BCF4-6489-DC96-7045-D1D84C8D7220}"/>
                </a:ext>
              </a:extLst>
            </xdr14:cNvPr>
            <xdr14:cNvContentPartPr/>
          </xdr14:nvContentPartPr>
          <xdr14:nvPr macro=""/>
          <xdr14:xfrm>
            <a:off x="3951360" y="3217419"/>
            <a:ext cx="2236680" cy="329400"/>
          </xdr14:xfrm>
        </xdr:contentPart>
      </mc:Choice>
      <mc:Fallback>
        <xdr:pic>
          <xdr:nvPicPr>
            <xdr:cNvPr id="273" name="墨迹 272">
              <a:extLst>
                <a:ext uri="{FF2B5EF4-FFF2-40B4-BE49-F238E27FC236}">
                  <a16:creationId xmlns:a16="http://schemas.microsoft.com/office/drawing/2014/main" id="{5EE4BCF4-6489-DC96-7045-D1D84C8D7220}"/>
                </a:ext>
              </a:extLst>
            </xdr:cNvPr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3942720" y="3208419"/>
              <a:ext cx="2254320" cy="347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130485</xdr:colOff>
      <xdr:row>17</xdr:row>
      <xdr:rowOff>205638</xdr:rowOff>
    </xdr:from>
    <xdr:to>
      <xdr:col>5</xdr:col>
      <xdr:colOff>540216</xdr:colOff>
      <xdr:row>18</xdr:row>
      <xdr:rowOff>79654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9">
          <xdr14:nvContentPartPr>
            <xdr14:cNvPr id="279" name="墨迹 278">
              <a:extLst>
                <a:ext uri="{FF2B5EF4-FFF2-40B4-BE49-F238E27FC236}">
                  <a16:creationId xmlns:a16="http://schemas.microsoft.com/office/drawing/2014/main" id="{C7B75A9F-1270-80F6-2F95-9A8BF9A101F2}"/>
                </a:ext>
              </a:extLst>
            </xdr14:cNvPr>
            <xdr14:cNvContentPartPr/>
          </xdr14:nvContentPartPr>
          <xdr14:nvPr macro=""/>
          <xdr14:xfrm>
            <a:off x="4651920" y="4415453"/>
            <a:ext cx="1221120" cy="120960"/>
          </xdr14:xfrm>
        </xdr:contentPart>
      </mc:Choice>
      <mc:Fallback>
        <xdr:pic>
          <xdr:nvPicPr>
            <xdr:cNvPr id="279" name="墨迹 278">
              <a:extLst>
                <a:ext uri="{FF2B5EF4-FFF2-40B4-BE49-F238E27FC236}">
                  <a16:creationId xmlns:a16="http://schemas.microsoft.com/office/drawing/2014/main" id="{C7B75A9F-1270-80F6-2F95-9A8BF9A101F2}"/>
                </a:ext>
              </a:extLst>
            </xdr:cNvPr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4643280" y="4406426"/>
              <a:ext cx="1238760" cy="13865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80805</xdr:colOff>
      <xdr:row>19</xdr:row>
      <xdr:rowOff>2989</xdr:rowOff>
    </xdr:from>
    <xdr:to>
      <xdr:col>5</xdr:col>
      <xdr:colOff>732096</xdr:colOff>
      <xdr:row>20</xdr:row>
      <xdr:rowOff>54125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1">
          <xdr14:nvContentPartPr>
            <xdr14:cNvPr id="282" name="墨迹 281">
              <a:extLst>
                <a:ext uri="{FF2B5EF4-FFF2-40B4-BE49-F238E27FC236}">
                  <a16:creationId xmlns:a16="http://schemas.microsoft.com/office/drawing/2014/main" id="{52206360-F29F-6FCA-DEAF-E81AB94C6871}"/>
                </a:ext>
              </a:extLst>
            </xdr14:cNvPr>
            <xdr14:cNvContentPartPr/>
          </xdr14:nvContentPartPr>
          <xdr14:nvPr macro=""/>
          <xdr14:xfrm>
            <a:off x="4602240" y="4706693"/>
            <a:ext cx="1462680" cy="298080"/>
          </xdr14:xfrm>
        </xdr:contentPart>
      </mc:Choice>
      <mc:Fallback>
        <xdr:pic>
          <xdr:nvPicPr>
            <xdr:cNvPr id="282" name="墨迹 281">
              <a:extLst>
                <a:ext uri="{FF2B5EF4-FFF2-40B4-BE49-F238E27FC236}">
                  <a16:creationId xmlns:a16="http://schemas.microsoft.com/office/drawing/2014/main" id="{52206360-F29F-6FCA-DEAF-E81AB94C6871}"/>
                </a:ext>
              </a:extLst>
            </xdr:cNvPr>
            <xdr:cNvPicPr/>
          </xdr:nvPicPr>
          <xdr:blipFill>
            <a:blip xmlns:r="http://schemas.openxmlformats.org/officeDocument/2006/relationships" r:embed="rId92"/>
            <a:stretch>
              <a:fillRect/>
            </a:stretch>
          </xdr:blipFill>
          <xdr:spPr>
            <a:xfrm>
              <a:off x="4593600" y="4697693"/>
              <a:ext cx="1480320" cy="315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85271</xdr:colOff>
      <xdr:row>11</xdr:row>
      <xdr:rowOff>0</xdr:rowOff>
    </xdr:from>
    <xdr:to>
      <xdr:col>17</xdr:col>
      <xdr:colOff>573314</xdr:colOff>
      <xdr:row>13</xdr:row>
      <xdr:rowOff>50800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72D1EE69-F71F-4FAB-A8CF-B84318EB91FF}"/>
            </a:ext>
          </a:extLst>
        </xdr:cNvPr>
        <xdr:cNvGrpSpPr/>
      </xdr:nvGrpSpPr>
      <xdr:grpSpPr>
        <a:xfrm>
          <a:off x="7767809" y="2592917"/>
          <a:ext cx="5986566" cy="541481"/>
          <a:chOff x="2549072" y="20437929"/>
          <a:chExt cx="6053365" cy="430892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CBE4C53A-4C57-F09F-FD38-214D92BCA8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图片 3">
            <a:extLst>
              <a:ext uri="{FF2B5EF4-FFF2-40B4-BE49-F238E27FC236}">
                <a16:creationId xmlns:a16="http://schemas.microsoft.com/office/drawing/2014/main" id="{7B2D25CF-22CA-6423-A6E7-E0CBF6BD2C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8164</xdr:colOff>
      <xdr:row>15</xdr:row>
      <xdr:rowOff>168726</xdr:rowOff>
    </xdr:from>
    <xdr:to>
      <xdr:col>18</xdr:col>
      <xdr:colOff>382813</xdr:colOff>
      <xdr:row>19</xdr:row>
      <xdr:rowOff>69850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9E07C99E-2205-43B9-80A2-CCBB43BE388C}"/>
            </a:ext>
          </a:extLst>
        </xdr:cNvPr>
        <xdr:cNvGrpSpPr/>
      </xdr:nvGrpSpPr>
      <xdr:grpSpPr>
        <a:xfrm>
          <a:off x="7690702" y="3743006"/>
          <a:ext cx="6484119" cy="882488"/>
          <a:chOff x="2231571" y="30153428"/>
          <a:chExt cx="6549571" cy="988786"/>
        </a:xfrm>
      </xdr:grpSpPr>
      <xdr:pic>
        <xdr:nvPicPr>
          <xdr:cNvPr id="6" name="图片 5">
            <a:extLst>
              <a:ext uri="{FF2B5EF4-FFF2-40B4-BE49-F238E27FC236}">
                <a16:creationId xmlns:a16="http://schemas.microsoft.com/office/drawing/2014/main" id="{E9F1E734-2BF7-EA9E-0987-4C305794B8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7" y="30313823"/>
            <a:ext cx="6513285" cy="344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图片 6">
            <a:extLst>
              <a:ext uri="{FF2B5EF4-FFF2-40B4-BE49-F238E27FC236}">
                <a16:creationId xmlns:a16="http://schemas.microsoft.com/office/drawing/2014/main" id="{4943DD53-70CB-A816-E7E3-C19766216F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76930" y="30153428"/>
            <a:ext cx="6467928" cy="2329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图片 7">
            <a:extLst>
              <a:ext uri="{FF2B5EF4-FFF2-40B4-BE49-F238E27FC236}">
                <a16:creationId xmlns:a16="http://schemas.microsoft.com/office/drawing/2014/main" id="{7C15547D-261D-BC04-CD4A-38FDA70C49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31571" y="30672740"/>
            <a:ext cx="6504216" cy="2608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图片 8">
            <a:extLst>
              <a:ext uri="{FF2B5EF4-FFF2-40B4-BE49-F238E27FC236}">
                <a16:creationId xmlns:a16="http://schemas.microsoft.com/office/drawing/2014/main" id="{581A7795-49F6-E444-3933-1B3A9B2181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7" y="30939628"/>
            <a:ext cx="6495144" cy="2025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170418</xdr:colOff>
      <xdr:row>1</xdr:row>
      <xdr:rowOff>214312</xdr:rowOff>
    </xdr:from>
    <xdr:to>
      <xdr:col>3</xdr:col>
      <xdr:colOff>678174</xdr:colOff>
      <xdr:row>3</xdr:row>
      <xdr:rowOff>67787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0" name="墨迹 9">
              <a:extLst>
                <a:ext uri="{FF2B5EF4-FFF2-40B4-BE49-F238E27FC236}">
                  <a16:creationId xmlns:a16="http://schemas.microsoft.com/office/drawing/2014/main" id="{E27F1CA7-C3D8-427A-4149-16EEF096C29F}"/>
                </a:ext>
              </a:extLst>
            </xdr14:cNvPr>
            <xdr14:cNvContentPartPr/>
          </xdr14:nvContentPartPr>
          <xdr14:nvPr macro=""/>
          <xdr14:xfrm>
            <a:off x="2883600" y="435600"/>
            <a:ext cx="1416960" cy="291240"/>
          </xdr14:xfrm>
        </xdr:contentPart>
      </mc:Choice>
      <mc:Fallback>
        <xdr:pic>
          <xdr:nvPicPr>
            <xdr:cNvPr id="10" name="墨迹 9">
              <a:extLst>
                <a:ext uri="{FF2B5EF4-FFF2-40B4-BE49-F238E27FC236}">
                  <a16:creationId xmlns:a16="http://schemas.microsoft.com/office/drawing/2014/main" id="{E27F1CA7-C3D8-427A-4149-16EEF096C29F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874600" y="426960"/>
              <a:ext cx="1434600" cy="308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363018</xdr:colOff>
      <xdr:row>2</xdr:row>
      <xdr:rowOff>210464</xdr:rowOff>
    </xdr:from>
    <xdr:to>
      <xdr:col>3</xdr:col>
      <xdr:colOff>203694</xdr:colOff>
      <xdr:row>4</xdr:row>
      <xdr:rowOff>94670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1" name="墨迹 10">
              <a:extLst>
                <a:ext uri="{FF2B5EF4-FFF2-40B4-BE49-F238E27FC236}">
                  <a16:creationId xmlns:a16="http://schemas.microsoft.com/office/drawing/2014/main" id="{A9FF9208-5E8D-A588-7D2B-FEFFAD0BBE4B}"/>
                </a:ext>
              </a:extLst>
            </xdr14:cNvPr>
            <xdr14:cNvContentPartPr/>
          </xdr14:nvContentPartPr>
          <xdr14:nvPr macro=""/>
          <xdr14:xfrm>
            <a:off x="3076200" y="653040"/>
            <a:ext cx="749880" cy="317160"/>
          </xdr14:xfrm>
        </xdr:contentPart>
      </mc:Choice>
      <mc:Fallback>
        <xdr:pic>
          <xdr:nvPicPr>
            <xdr:cNvPr id="11" name="墨迹 10">
              <a:extLst>
                <a:ext uri="{FF2B5EF4-FFF2-40B4-BE49-F238E27FC236}">
                  <a16:creationId xmlns:a16="http://schemas.microsoft.com/office/drawing/2014/main" id="{A9FF9208-5E8D-A588-7D2B-FEFFAD0BBE4B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067200" y="644400"/>
              <a:ext cx="767520" cy="334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501054</xdr:colOff>
      <xdr:row>3</xdr:row>
      <xdr:rowOff>215387</xdr:rowOff>
    </xdr:from>
    <xdr:to>
      <xdr:col>6</xdr:col>
      <xdr:colOff>801810</xdr:colOff>
      <xdr:row>5</xdr:row>
      <xdr:rowOff>28249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2" name="墨迹 11">
              <a:extLst>
                <a:ext uri="{FF2B5EF4-FFF2-40B4-BE49-F238E27FC236}">
                  <a16:creationId xmlns:a16="http://schemas.microsoft.com/office/drawing/2014/main" id="{65D85104-F3D4-604A-7FD7-191468EFD002}"/>
                </a:ext>
              </a:extLst>
            </xdr14:cNvPr>
            <xdr14:cNvContentPartPr/>
          </xdr14:nvContentPartPr>
          <xdr14:nvPr macro=""/>
          <xdr14:xfrm>
            <a:off x="4123440" y="874440"/>
            <a:ext cx="2787840" cy="274680"/>
          </xdr14:xfrm>
        </xdr:contentPart>
      </mc:Choice>
      <mc:Fallback>
        <xdr:pic>
          <xdr:nvPicPr>
            <xdr:cNvPr id="12" name="墨迹 11">
              <a:extLst>
                <a:ext uri="{FF2B5EF4-FFF2-40B4-BE49-F238E27FC236}">
                  <a16:creationId xmlns:a16="http://schemas.microsoft.com/office/drawing/2014/main" id="{65D85104-F3D4-604A-7FD7-191468EFD00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114800" y="865440"/>
              <a:ext cx="280548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130410</xdr:colOff>
      <xdr:row>2</xdr:row>
      <xdr:rowOff>179504</xdr:rowOff>
    </xdr:from>
    <xdr:to>
      <xdr:col>7</xdr:col>
      <xdr:colOff>16178</xdr:colOff>
      <xdr:row>4</xdr:row>
      <xdr:rowOff>46430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3" name="墨迹 12">
              <a:extLst>
                <a:ext uri="{FF2B5EF4-FFF2-40B4-BE49-F238E27FC236}">
                  <a16:creationId xmlns:a16="http://schemas.microsoft.com/office/drawing/2014/main" id="{8831FBFA-9146-C5AC-BAD6-7EDD9141488E}"/>
                </a:ext>
              </a:extLst>
            </xdr14:cNvPr>
            <xdr14:cNvContentPartPr/>
          </xdr14:nvContentPartPr>
          <xdr14:nvPr macro=""/>
          <xdr14:xfrm>
            <a:off x="6239880" y="622080"/>
            <a:ext cx="698760" cy="299880"/>
          </xdr14:xfrm>
        </xdr:contentPart>
      </mc:Choice>
      <mc:Fallback>
        <xdr:pic>
          <xdr:nvPicPr>
            <xdr:cNvPr id="13" name="墨迹 12">
              <a:extLst>
                <a:ext uri="{FF2B5EF4-FFF2-40B4-BE49-F238E27FC236}">
                  <a16:creationId xmlns:a16="http://schemas.microsoft.com/office/drawing/2014/main" id="{8831FBFA-9146-C5AC-BAD6-7EDD9141488E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6230880" y="613440"/>
              <a:ext cx="716400" cy="317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517254</xdr:colOff>
      <xdr:row>4</xdr:row>
      <xdr:rowOff>212390</xdr:rowOff>
    </xdr:from>
    <xdr:to>
      <xdr:col>3</xdr:col>
      <xdr:colOff>591774</xdr:colOff>
      <xdr:row>8</xdr:row>
      <xdr:rowOff>7906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4" name="墨迹 13">
              <a:extLst>
                <a:ext uri="{FF2B5EF4-FFF2-40B4-BE49-F238E27FC236}">
                  <a16:creationId xmlns:a16="http://schemas.microsoft.com/office/drawing/2014/main" id="{3DBD876F-C5E0-D9EF-61E0-5868882B487F}"/>
                </a:ext>
              </a:extLst>
            </xdr14:cNvPr>
            <xdr14:cNvContentPartPr/>
          </xdr14:nvContentPartPr>
          <xdr14:nvPr macro=""/>
          <xdr14:xfrm>
            <a:off x="4139640" y="1087920"/>
            <a:ext cx="74520" cy="776880"/>
          </xdr14:xfrm>
        </xdr:contentPart>
      </mc:Choice>
      <mc:Fallback>
        <xdr:pic>
          <xdr:nvPicPr>
            <xdr:cNvPr id="14" name="墨迹 13">
              <a:extLst>
                <a:ext uri="{FF2B5EF4-FFF2-40B4-BE49-F238E27FC236}">
                  <a16:creationId xmlns:a16="http://schemas.microsoft.com/office/drawing/2014/main" id="{3DBD876F-C5E0-D9EF-61E0-5868882B487F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131000" y="1079280"/>
              <a:ext cx="92160" cy="794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530934</xdr:colOff>
      <xdr:row>5</xdr:row>
      <xdr:rowOff>50929</xdr:rowOff>
    </xdr:from>
    <xdr:to>
      <xdr:col>6</xdr:col>
      <xdr:colOff>797850</xdr:colOff>
      <xdr:row>9</xdr:row>
      <xdr:rowOff>31485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9" name="墨迹 18">
              <a:extLst>
                <a:ext uri="{FF2B5EF4-FFF2-40B4-BE49-F238E27FC236}">
                  <a16:creationId xmlns:a16="http://schemas.microsoft.com/office/drawing/2014/main" id="{B7A0BF6F-A128-CE79-555B-C921EDE122E9}"/>
                </a:ext>
              </a:extLst>
            </xdr14:cNvPr>
            <xdr14:cNvContentPartPr/>
          </xdr14:nvContentPartPr>
          <xdr14:nvPr macro=""/>
          <xdr14:xfrm>
            <a:off x="4153320" y="1171800"/>
            <a:ext cx="2754000" cy="961920"/>
          </xdr14:xfrm>
        </xdr:contentPart>
      </mc:Choice>
      <mc:Fallback>
        <xdr:pic>
          <xdr:nvPicPr>
            <xdr:cNvPr id="19" name="墨迹 18">
              <a:extLst>
                <a:ext uri="{FF2B5EF4-FFF2-40B4-BE49-F238E27FC236}">
                  <a16:creationId xmlns:a16="http://schemas.microsoft.com/office/drawing/2014/main" id="{B7A0BF6F-A128-CE79-555B-C921EDE122E9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4144320" y="1162803"/>
              <a:ext cx="2771640" cy="97955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338130</xdr:colOff>
      <xdr:row>8</xdr:row>
      <xdr:rowOff>14026</xdr:rowOff>
    </xdr:from>
    <xdr:to>
      <xdr:col>7</xdr:col>
      <xdr:colOff>33098</xdr:colOff>
      <xdr:row>8</xdr:row>
      <xdr:rowOff>182866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22" name="墨迹 21">
              <a:extLst>
                <a:ext uri="{FF2B5EF4-FFF2-40B4-BE49-F238E27FC236}">
                  <a16:creationId xmlns:a16="http://schemas.microsoft.com/office/drawing/2014/main" id="{806B956D-26E4-BFF6-B693-926266ACFFF7}"/>
                </a:ext>
              </a:extLst>
            </xdr14:cNvPr>
            <xdr14:cNvContentPartPr/>
          </xdr14:nvContentPartPr>
          <xdr14:nvPr macro=""/>
          <xdr14:xfrm>
            <a:off x="6447600" y="1870920"/>
            <a:ext cx="507960" cy="168840"/>
          </xdr14:xfrm>
        </xdr:contentPart>
      </mc:Choice>
      <mc:Fallback>
        <xdr:pic>
          <xdr:nvPicPr>
            <xdr:cNvPr id="22" name="墨迹 21">
              <a:extLst>
                <a:ext uri="{FF2B5EF4-FFF2-40B4-BE49-F238E27FC236}">
                  <a16:creationId xmlns:a16="http://schemas.microsoft.com/office/drawing/2014/main" id="{806B956D-26E4-BFF6-B693-926266ACFFF7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6438960" y="1861920"/>
              <a:ext cx="525600" cy="186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276467</xdr:colOff>
      <xdr:row>8</xdr:row>
      <xdr:rowOff>220306</xdr:rowOff>
    </xdr:from>
    <xdr:to>
      <xdr:col>4</xdr:col>
      <xdr:colOff>290147</xdr:colOff>
      <xdr:row>8</xdr:row>
      <xdr:rowOff>225706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23" name="墨迹 22">
              <a:extLst>
                <a:ext uri="{FF2B5EF4-FFF2-40B4-BE49-F238E27FC236}">
                  <a16:creationId xmlns:a16="http://schemas.microsoft.com/office/drawing/2014/main" id="{43115497-6CAB-75D7-5B52-7B1AC77A1389}"/>
                </a:ext>
              </a:extLst>
            </xdr14:cNvPr>
            <xdr14:cNvContentPartPr/>
          </xdr14:nvContentPartPr>
          <xdr14:nvPr macro=""/>
          <xdr14:xfrm>
            <a:off x="4745520" y="2077200"/>
            <a:ext cx="13680" cy="5400"/>
          </xdr14:xfrm>
        </xdr:contentPart>
      </mc:Choice>
      <mc:Fallback>
        <xdr:pic>
          <xdr:nvPicPr>
            <xdr:cNvPr id="23" name="墨迹 22">
              <a:extLst>
                <a:ext uri="{FF2B5EF4-FFF2-40B4-BE49-F238E27FC236}">
                  <a16:creationId xmlns:a16="http://schemas.microsoft.com/office/drawing/2014/main" id="{43115497-6CAB-75D7-5B52-7B1AC77A1389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4736520" y="2068560"/>
              <a:ext cx="31320" cy="23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1695933</xdr:colOff>
      <xdr:row>7</xdr:row>
      <xdr:rowOff>49847</xdr:rowOff>
    </xdr:from>
    <xdr:to>
      <xdr:col>3</xdr:col>
      <xdr:colOff>345174</xdr:colOff>
      <xdr:row>9</xdr:row>
      <xdr:rowOff>174765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39" name="墨迹 38">
              <a:extLst>
                <a:ext uri="{FF2B5EF4-FFF2-40B4-BE49-F238E27FC236}">
                  <a16:creationId xmlns:a16="http://schemas.microsoft.com/office/drawing/2014/main" id="{EDD82E81-7D8D-CAFB-EF19-383DF8B0BA87}"/>
                </a:ext>
              </a:extLst>
            </xdr14:cNvPr>
            <xdr14:cNvContentPartPr/>
          </xdr14:nvContentPartPr>
          <xdr14:nvPr macro=""/>
          <xdr14:xfrm>
            <a:off x="2306880" y="1661400"/>
            <a:ext cx="1660680" cy="615600"/>
          </xdr14:xfrm>
        </xdr:contentPart>
      </mc:Choice>
      <mc:Fallback>
        <xdr:pic>
          <xdr:nvPicPr>
            <xdr:cNvPr id="39" name="墨迹 38">
              <a:extLst>
                <a:ext uri="{FF2B5EF4-FFF2-40B4-BE49-F238E27FC236}">
                  <a16:creationId xmlns:a16="http://schemas.microsoft.com/office/drawing/2014/main" id="{EDD82E81-7D8D-CAFB-EF19-383DF8B0BA87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2297880" y="1652400"/>
              <a:ext cx="1678320" cy="63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150458</xdr:colOff>
      <xdr:row>7</xdr:row>
      <xdr:rowOff>228767</xdr:rowOff>
    </xdr:from>
    <xdr:to>
      <xdr:col>8</xdr:col>
      <xdr:colOff>21822</xdr:colOff>
      <xdr:row>9</xdr:row>
      <xdr:rowOff>100245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44" name="墨迹 43">
              <a:extLst>
                <a:ext uri="{FF2B5EF4-FFF2-40B4-BE49-F238E27FC236}">
                  <a16:creationId xmlns:a16="http://schemas.microsoft.com/office/drawing/2014/main" id="{B8A5CA71-F1B3-3B88-9A28-D99BED3AAC36}"/>
                </a:ext>
              </a:extLst>
            </xdr14:cNvPr>
            <xdr14:cNvContentPartPr/>
          </xdr14:nvContentPartPr>
          <xdr14:nvPr macro=""/>
          <xdr14:xfrm>
            <a:off x="7072920" y="1840320"/>
            <a:ext cx="631440" cy="362160"/>
          </xdr14:xfrm>
        </xdr:contentPart>
      </mc:Choice>
      <mc:Fallback>
        <xdr:pic>
          <xdr:nvPicPr>
            <xdr:cNvPr id="44" name="墨迹 43">
              <a:extLst>
                <a:ext uri="{FF2B5EF4-FFF2-40B4-BE49-F238E27FC236}">
                  <a16:creationId xmlns:a16="http://schemas.microsoft.com/office/drawing/2014/main" id="{B8A5CA71-F1B3-3B88-9A28-D99BED3AAC36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7064280" y="1831320"/>
              <a:ext cx="649080" cy="379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147578</xdr:colOff>
      <xdr:row>5</xdr:row>
      <xdr:rowOff>142729</xdr:rowOff>
    </xdr:from>
    <xdr:to>
      <xdr:col>8</xdr:col>
      <xdr:colOff>99942</xdr:colOff>
      <xdr:row>7</xdr:row>
      <xdr:rowOff>47327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55" name="墨迹 54">
              <a:extLst>
                <a:ext uri="{FF2B5EF4-FFF2-40B4-BE49-F238E27FC236}">
                  <a16:creationId xmlns:a16="http://schemas.microsoft.com/office/drawing/2014/main" id="{EE39ACEE-9A94-92C2-EC26-167CEBC440AA}"/>
                </a:ext>
              </a:extLst>
            </xdr14:cNvPr>
            <xdr14:cNvContentPartPr/>
          </xdr14:nvContentPartPr>
          <xdr14:nvPr macro=""/>
          <xdr14:xfrm>
            <a:off x="7070040" y="1263600"/>
            <a:ext cx="712440" cy="395280"/>
          </xdr14:xfrm>
        </xdr:contentPart>
      </mc:Choice>
      <mc:Fallback>
        <xdr:pic>
          <xdr:nvPicPr>
            <xdr:cNvPr id="55" name="墨迹 54">
              <a:extLst>
                <a:ext uri="{FF2B5EF4-FFF2-40B4-BE49-F238E27FC236}">
                  <a16:creationId xmlns:a16="http://schemas.microsoft.com/office/drawing/2014/main" id="{EE39ACEE-9A94-92C2-EC26-167CEBC440A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061400" y="1254608"/>
              <a:ext cx="730080" cy="41290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592830</xdr:colOff>
      <xdr:row>9</xdr:row>
      <xdr:rowOff>1605</xdr:rowOff>
    </xdr:from>
    <xdr:to>
      <xdr:col>6</xdr:col>
      <xdr:colOff>158130</xdr:colOff>
      <xdr:row>9</xdr:row>
      <xdr:rowOff>56685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56" name="墨迹 55">
              <a:extLst>
                <a:ext uri="{FF2B5EF4-FFF2-40B4-BE49-F238E27FC236}">
                  <a16:creationId xmlns:a16="http://schemas.microsoft.com/office/drawing/2014/main" id="{8A270F41-71E5-6CAA-0C36-282A74C12574}"/>
                </a:ext>
              </a:extLst>
            </xdr14:cNvPr>
            <xdr14:cNvContentPartPr/>
          </xdr14:nvContentPartPr>
          <xdr14:nvPr macro=""/>
          <xdr14:xfrm>
            <a:off x="5913360" y="2103840"/>
            <a:ext cx="354240" cy="55080"/>
          </xdr14:xfrm>
        </xdr:contentPart>
      </mc:Choice>
      <mc:Fallback>
        <xdr:pic>
          <xdr:nvPicPr>
            <xdr:cNvPr id="56" name="墨迹 55">
              <a:extLst>
                <a:ext uri="{FF2B5EF4-FFF2-40B4-BE49-F238E27FC236}">
                  <a16:creationId xmlns:a16="http://schemas.microsoft.com/office/drawing/2014/main" id="{8A270F41-71E5-6CAA-0C36-282A74C1257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5904720" y="2095200"/>
              <a:ext cx="371880" cy="72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490950</xdr:colOff>
      <xdr:row>9</xdr:row>
      <xdr:rowOff>5565</xdr:rowOff>
    </xdr:from>
    <xdr:to>
      <xdr:col>6</xdr:col>
      <xdr:colOff>255690</xdr:colOff>
      <xdr:row>10</xdr:row>
      <xdr:rowOff>54344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58" name="墨迹 57">
              <a:extLst>
                <a:ext uri="{FF2B5EF4-FFF2-40B4-BE49-F238E27FC236}">
                  <a16:creationId xmlns:a16="http://schemas.microsoft.com/office/drawing/2014/main" id="{96BEEA2B-57A7-4571-6D58-6402FFDB04DA}"/>
                </a:ext>
              </a:extLst>
            </xdr14:cNvPr>
            <xdr14:cNvContentPartPr/>
          </xdr14:nvContentPartPr>
          <xdr14:nvPr macro=""/>
          <xdr14:xfrm>
            <a:off x="5811480" y="2107800"/>
            <a:ext cx="553680" cy="294120"/>
          </xdr14:xfrm>
        </xdr:contentPart>
      </mc:Choice>
      <mc:Fallback>
        <xdr:pic>
          <xdr:nvPicPr>
            <xdr:cNvPr id="58" name="墨迹 57">
              <a:extLst>
                <a:ext uri="{FF2B5EF4-FFF2-40B4-BE49-F238E27FC236}">
                  <a16:creationId xmlns:a16="http://schemas.microsoft.com/office/drawing/2014/main" id="{96BEEA2B-57A7-4571-6D58-6402FFDB04DA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5802840" y="2098800"/>
              <a:ext cx="571320" cy="311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353454</xdr:colOff>
      <xdr:row>9</xdr:row>
      <xdr:rowOff>243058</xdr:rowOff>
    </xdr:from>
    <xdr:to>
      <xdr:col>4</xdr:col>
      <xdr:colOff>371867</xdr:colOff>
      <xdr:row>11</xdr:row>
      <xdr:rowOff>68816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59" name="墨迹 58">
              <a:extLst>
                <a:ext uri="{FF2B5EF4-FFF2-40B4-BE49-F238E27FC236}">
                  <a16:creationId xmlns:a16="http://schemas.microsoft.com/office/drawing/2014/main" id="{EBB346E5-68DE-557D-9F15-D82F9262624E}"/>
                </a:ext>
              </a:extLst>
            </xdr14:cNvPr>
            <xdr14:cNvContentPartPr/>
          </xdr14:nvContentPartPr>
          <xdr14:nvPr macro=""/>
          <xdr14:xfrm>
            <a:off x="3975840" y="2345293"/>
            <a:ext cx="865080" cy="316440"/>
          </xdr14:xfrm>
        </xdr:contentPart>
      </mc:Choice>
      <mc:Fallback>
        <xdr:pic>
          <xdr:nvPicPr>
            <xdr:cNvPr id="59" name="墨迹 58">
              <a:extLst>
                <a:ext uri="{FF2B5EF4-FFF2-40B4-BE49-F238E27FC236}">
                  <a16:creationId xmlns:a16="http://schemas.microsoft.com/office/drawing/2014/main" id="{EBB346E5-68DE-557D-9F15-D82F9262624E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3966840" y="2336653"/>
              <a:ext cx="882720" cy="334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491334</xdr:colOff>
      <xdr:row>10</xdr:row>
      <xdr:rowOff>204717</xdr:rowOff>
    </xdr:from>
    <xdr:to>
      <xdr:col>6</xdr:col>
      <xdr:colOff>512730</xdr:colOff>
      <xdr:row>12</xdr:row>
      <xdr:rowOff>56035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60" name="墨迹 59">
              <a:extLst>
                <a:ext uri="{FF2B5EF4-FFF2-40B4-BE49-F238E27FC236}">
                  <a16:creationId xmlns:a16="http://schemas.microsoft.com/office/drawing/2014/main" id="{6E326CF7-4DA9-415A-71F8-A3E56EDE54DD}"/>
                </a:ext>
              </a:extLst>
            </xdr14:cNvPr>
            <xdr14:cNvContentPartPr/>
          </xdr14:nvContentPartPr>
          <xdr14:nvPr macro=""/>
          <xdr14:xfrm>
            <a:off x="4113720" y="2552293"/>
            <a:ext cx="2508480" cy="342000"/>
          </xdr14:xfrm>
        </xdr:contentPart>
      </mc:Choice>
      <mc:Fallback>
        <xdr:pic>
          <xdr:nvPicPr>
            <xdr:cNvPr id="60" name="墨迹 59">
              <a:extLst>
                <a:ext uri="{FF2B5EF4-FFF2-40B4-BE49-F238E27FC236}">
                  <a16:creationId xmlns:a16="http://schemas.microsoft.com/office/drawing/2014/main" id="{6E326CF7-4DA9-415A-71F8-A3E56EDE54DD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4104720" y="2543653"/>
              <a:ext cx="2526120" cy="359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510414</xdr:colOff>
      <xdr:row>11</xdr:row>
      <xdr:rowOff>240896</xdr:rowOff>
    </xdr:from>
    <xdr:to>
      <xdr:col>6</xdr:col>
      <xdr:colOff>365490</xdr:colOff>
      <xdr:row>13</xdr:row>
      <xdr:rowOff>35695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61" name="墨迹 60">
              <a:extLst>
                <a:ext uri="{FF2B5EF4-FFF2-40B4-BE49-F238E27FC236}">
                  <a16:creationId xmlns:a16="http://schemas.microsoft.com/office/drawing/2014/main" id="{E5A5C07D-6DE7-16A7-0A03-206014B76E17}"/>
                </a:ext>
              </a:extLst>
            </xdr14:cNvPr>
            <xdr14:cNvContentPartPr/>
          </xdr14:nvContentPartPr>
          <xdr14:nvPr macro=""/>
          <xdr14:xfrm>
            <a:off x="4132800" y="2833813"/>
            <a:ext cx="2342160" cy="285480"/>
          </xdr14:xfrm>
        </xdr:contentPart>
      </mc:Choice>
      <mc:Fallback>
        <xdr:pic>
          <xdr:nvPicPr>
            <xdr:cNvPr id="61" name="墨迹 60">
              <a:extLst>
                <a:ext uri="{FF2B5EF4-FFF2-40B4-BE49-F238E27FC236}">
                  <a16:creationId xmlns:a16="http://schemas.microsoft.com/office/drawing/2014/main" id="{E5A5C07D-6DE7-16A7-0A03-206014B76E17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4124160" y="2824813"/>
              <a:ext cx="2359800" cy="30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1425573</xdr:colOff>
      <xdr:row>14</xdr:row>
      <xdr:rowOff>112313</xdr:rowOff>
    </xdr:from>
    <xdr:to>
      <xdr:col>1</xdr:col>
      <xdr:colOff>1888173</xdr:colOff>
      <xdr:row>15</xdr:row>
      <xdr:rowOff>15292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66" name="墨迹 65">
              <a:extLst>
                <a:ext uri="{FF2B5EF4-FFF2-40B4-BE49-F238E27FC236}">
                  <a16:creationId xmlns:a16="http://schemas.microsoft.com/office/drawing/2014/main" id="{1E88148B-CDFF-4815-AF79-D0591499A491}"/>
                </a:ext>
              </a:extLst>
            </xdr14:cNvPr>
            <xdr14:cNvContentPartPr/>
          </xdr14:nvContentPartPr>
          <xdr14:nvPr macro=""/>
          <xdr14:xfrm>
            <a:off x="2036520" y="3441252"/>
            <a:ext cx="462600" cy="148320"/>
          </xdr14:xfrm>
        </xdr:contentPart>
      </mc:Choice>
      <mc:Fallback>
        <xdr:pic>
          <xdr:nvPicPr>
            <xdr:cNvPr id="66" name="墨迹 65">
              <a:extLst>
                <a:ext uri="{FF2B5EF4-FFF2-40B4-BE49-F238E27FC236}">
                  <a16:creationId xmlns:a16="http://schemas.microsoft.com/office/drawing/2014/main" id="{1E88148B-CDFF-4815-AF79-D0591499A49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2027880" y="3432252"/>
              <a:ext cx="480240" cy="165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493494</xdr:colOff>
      <xdr:row>13</xdr:row>
      <xdr:rowOff>213294</xdr:rowOff>
    </xdr:from>
    <xdr:to>
      <xdr:col>4</xdr:col>
      <xdr:colOff>337667</xdr:colOff>
      <xdr:row>15</xdr:row>
      <xdr:rowOff>92692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69" name="墨迹 68">
              <a:extLst>
                <a:ext uri="{FF2B5EF4-FFF2-40B4-BE49-F238E27FC236}">
                  <a16:creationId xmlns:a16="http://schemas.microsoft.com/office/drawing/2014/main" id="{67BA3236-C87E-42D1-84C5-65A3E9D3D504}"/>
                </a:ext>
              </a:extLst>
            </xdr14:cNvPr>
            <xdr14:cNvContentPartPr/>
          </xdr14:nvContentPartPr>
          <xdr14:nvPr macro=""/>
          <xdr14:xfrm>
            <a:off x="4115880" y="3296892"/>
            <a:ext cx="690840" cy="370080"/>
          </xdr14:xfrm>
        </xdr:contentPart>
      </mc:Choice>
      <mc:Fallback>
        <xdr:pic>
          <xdr:nvPicPr>
            <xdr:cNvPr id="69" name="墨迹 68">
              <a:extLst>
                <a:ext uri="{FF2B5EF4-FFF2-40B4-BE49-F238E27FC236}">
                  <a16:creationId xmlns:a16="http://schemas.microsoft.com/office/drawing/2014/main" id="{67BA3236-C87E-42D1-84C5-65A3E9D3D504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106880" y="3287892"/>
              <a:ext cx="708480" cy="387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447390</xdr:colOff>
      <xdr:row>13</xdr:row>
      <xdr:rowOff>239574</xdr:rowOff>
    </xdr:from>
    <xdr:to>
      <xdr:col>6</xdr:col>
      <xdr:colOff>318330</xdr:colOff>
      <xdr:row>15</xdr:row>
      <xdr:rowOff>44812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70" name="墨迹 69">
              <a:extLst>
                <a:ext uri="{FF2B5EF4-FFF2-40B4-BE49-F238E27FC236}">
                  <a16:creationId xmlns:a16="http://schemas.microsoft.com/office/drawing/2014/main" id="{73E42076-C1CF-3E8F-1E7F-6F42775DC1DD}"/>
                </a:ext>
              </a:extLst>
            </xdr14:cNvPr>
            <xdr14:cNvContentPartPr/>
          </xdr14:nvContentPartPr>
          <xdr14:nvPr macro=""/>
          <xdr14:xfrm>
            <a:off x="5767920" y="3323172"/>
            <a:ext cx="659880" cy="295920"/>
          </xdr14:xfrm>
        </xdr:contentPart>
      </mc:Choice>
      <mc:Fallback>
        <xdr:pic>
          <xdr:nvPicPr>
            <xdr:cNvPr id="70" name="墨迹 69">
              <a:extLst>
                <a:ext uri="{FF2B5EF4-FFF2-40B4-BE49-F238E27FC236}">
                  <a16:creationId xmlns:a16="http://schemas.microsoft.com/office/drawing/2014/main" id="{73E42076-C1CF-3E8F-1E7F-6F42775DC1DD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5759280" y="3314532"/>
              <a:ext cx="677520" cy="313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405090</xdr:colOff>
      <xdr:row>14</xdr:row>
      <xdr:rowOff>39953</xdr:rowOff>
    </xdr:from>
    <xdr:to>
      <xdr:col>6</xdr:col>
      <xdr:colOff>700290</xdr:colOff>
      <xdr:row>14</xdr:row>
      <xdr:rowOff>215993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76" name="墨迹 75">
              <a:extLst>
                <a:ext uri="{FF2B5EF4-FFF2-40B4-BE49-F238E27FC236}">
                  <a16:creationId xmlns:a16="http://schemas.microsoft.com/office/drawing/2014/main" id="{01FBAEB7-FF61-B951-CC49-1A735B51B99E}"/>
                </a:ext>
              </a:extLst>
            </xdr14:cNvPr>
            <xdr14:cNvContentPartPr/>
          </xdr14:nvContentPartPr>
          <xdr14:nvPr macro=""/>
          <xdr14:xfrm>
            <a:off x="6514560" y="3368892"/>
            <a:ext cx="295200" cy="176040"/>
          </xdr14:xfrm>
        </xdr:contentPart>
      </mc:Choice>
      <mc:Fallback>
        <xdr:pic>
          <xdr:nvPicPr>
            <xdr:cNvPr id="76" name="墨迹 75">
              <a:extLst>
                <a:ext uri="{FF2B5EF4-FFF2-40B4-BE49-F238E27FC236}">
                  <a16:creationId xmlns:a16="http://schemas.microsoft.com/office/drawing/2014/main" id="{01FBAEB7-FF61-B951-CC49-1A735B51B99E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6505920" y="3360252"/>
              <a:ext cx="312840" cy="193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409307</xdr:colOff>
      <xdr:row>14</xdr:row>
      <xdr:rowOff>76313</xdr:rowOff>
    </xdr:from>
    <xdr:to>
      <xdr:col>4</xdr:col>
      <xdr:colOff>581747</xdr:colOff>
      <xdr:row>15</xdr:row>
      <xdr:rowOff>27892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77" name="墨迹 76">
              <a:extLst>
                <a:ext uri="{FF2B5EF4-FFF2-40B4-BE49-F238E27FC236}">
                  <a16:creationId xmlns:a16="http://schemas.microsoft.com/office/drawing/2014/main" id="{AB7019BA-7E21-9425-BB25-28E549020AEF}"/>
                </a:ext>
              </a:extLst>
            </xdr14:cNvPr>
            <xdr14:cNvContentPartPr/>
          </xdr14:nvContentPartPr>
          <xdr14:nvPr macro=""/>
          <xdr14:xfrm>
            <a:off x="4878360" y="3405252"/>
            <a:ext cx="172440" cy="196920"/>
          </xdr14:xfrm>
        </xdr:contentPart>
      </mc:Choice>
      <mc:Fallback>
        <xdr:pic>
          <xdr:nvPicPr>
            <xdr:cNvPr id="77" name="墨迹 76">
              <a:extLst>
                <a:ext uri="{FF2B5EF4-FFF2-40B4-BE49-F238E27FC236}">
                  <a16:creationId xmlns:a16="http://schemas.microsoft.com/office/drawing/2014/main" id="{AB7019BA-7E21-9425-BB25-28E549020AEF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4869360" y="3396612"/>
              <a:ext cx="190080" cy="214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619187</xdr:colOff>
      <xdr:row>14</xdr:row>
      <xdr:rowOff>16553</xdr:rowOff>
    </xdr:from>
    <xdr:to>
      <xdr:col>4</xdr:col>
      <xdr:colOff>778307</xdr:colOff>
      <xdr:row>15</xdr:row>
      <xdr:rowOff>34012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80" name="墨迹 79">
              <a:extLst>
                <a:ext uri="{FF2B5EF4-FFF2-40B4-BE49-F238E27FC236}">
                  <a16:creationId xmlns:a16="http://schemas.microsoft.com/office/drawing/2014/main" id="{0234E61A-9565-30F9-9DF3-2CFD2A6204F5}"/>
                </a:ext>
              </a:extLst>
            </xdr14:cNvPr>
            <xdr14:cNvContentPartPr/>
          </xdr14:nvContentPartPr>
          <xdr14:nvPr macro=""/>
          <xdr14:xfrm>
            <a:off x="5088240" y="3345492"/>
            <a:ext cx="159120" cy="262800"/>
          </xdr14:xfrm>
        </xdr:contentPart>
      </mc:Choice>
      <mc:Fallback>
        <xdr:pic>
          <xdr:nvPicPr>
            <xdr:cNvPr id="80" name="墨迹 79">
              <a:extLst>
                <a:ext uri="{FF2B5EF4-FFF2-40B4-BE49-F238E27FC236}">
                  <a16:creationId xmlns:a16="http://schemas.microsoft.com/office/drawing/2014/main" id="{0234E61A-9565-30F9-9DF3-2CFD2A6204F5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5079240" y="3336492"/>
              <a:ext cx="176760" cy="280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739170</xdr:colOff>
      <xdr:row>13</xdr:row>
      <xdr:rowOff>186294</xdr:rowOff>
    </xdr:from>
    <xdr:to>
      <xdr:col>7</xdr:col>
      <xdr:colOff>66578</xdr:colOff>
      <xdr:row>14</xdr:row>
      <xdr:rowOff>208433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83" name="墨迹 82">
              <a:extLst>
                <a:ext uri="{FF2B5EF4-FFF2-40B4-BE49-F238E27FC236}">
                  <a16:creationId xmlns:a16="http://schemas.microsoft.com/office/drawing/2014/main" id="{FFF5E1EC-ECAD-4BD7-C0D5-304F0359394C}"/>
                </a:ext>
              </a:extLst>
            </xdr14:cNvPr>
            <xdr14:cNvContentPartPr/>
          </xdr14:nvContentPartPr>
          <xdr14:nvPr macro=""/>
          <xdr14:xfrm>
            <a:off x="6848640" y="3269892"/>
            <a:ext cx="140400" cy="267480"/>
          </xdr14:xfrm>
        </xdr:contentPart>
      </mc:Choice>
      <mc:Fallback>
        <xdr:pic>
          <xdr:nvPicPr>
            <xdr:cNvPr id="83" name="墨迹 82">
              <a:extLst>
                <a:ext uri="{FF2B5EF4-FFF2-40B4-BE49-F238E27FC236}">
                  <a16:creationId xmlns:a16="http://schemas.microsoft.com/office/drawing/2014/main" id="{FFF5E1EC-ECAD-4BD7-C0D5-304F0359394C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6839663" y="3260892"/>
              <a:ext cx="157995" cy="285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398507</xdr:colOff>
      <xdr:row>14</xdr:row>
      <xdr:rowOff>244793</xdr:rowOff>
    </xdr:from>
    <xdr:to>
      <xdr:col>5</xdr:col>
      <xdr:colOff>218430</xdr:colOff>
      <xdr:row>16</xdr:row>
      <xdr:rowOff>64431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84" name="墨迹 83">
              <a:extLst>
                <a:ext uri="{FF2B5EF4-FFF2-40B4-BE49-F238E27FC236}">
                  <a16:creationId xmlns:a16="http://schemas.microsoft.com/office/drawing/2014/main" id="{79C2A799-DA68-0B94-F47E-6CF0D4C5AD30}"/>
                </a:ext>
              </a:extLst>
            </xdr14:cNvPr>
            <xdr14:cNvContentPartPr/>
          </xdr14:nvContentPartPr>
          <xdr14:nvPr macro=""/>
          <xdr14:xfrm>
            <a:off x="4867560" y="3573732"/>
            <a:ext cx="671400" cy="310320"/>
          </xdr14:xfrm>
        </xdr:contentPart>
      </mc:Choice>
      <mc:Fallback>
        <xdr:pic>
          <xdr:nvPicPr>
            <xdr:cNvPr id="84" name="墨迹 83">
              <a:extLst>
                <a:ext uri="{FF2B5EF4-FFF2-40B4-BE49-F238E27FC236}">
                  <a16:creationId xmlns:a16="http://schemas.microsoft.com/office/drawing/2014/main" id="{79C2A799-DA68-0B94-F47E-6CF0D4C5AD30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4858920" y="3565092"/>
              <a:ext cx="689040" cy="327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532014</xdr:colOff>
      <xdr:row>16</xdr:row>
      <xdr:rowOff>227694</xdr:rowOff>
    </xdr:from>
    <xdr:to>
      <xdr:col>4</xdr:col>
      <xdr:colOff>134627</xdr:colOff>
      <xdr:row>17</xdr:row>
      <xdr:rowOff>30593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5">
          <xdr14:nvContentPartPr>
            <xdr14:cNvPr id="85" name="墨迹 84">
              <a:extLst>
                <a:ext uri="{FF2B5EF4-FFF2-40B4-BE49-F238E27FC236}">
                  <a16:creationId xmlns:a16="http://schemas.microsoft.com/office/drawing/2014/main" id="{A0E2D241-16A7-DF33-19DC-EE9C9E1C6A83}"/>
                </a:ext>
              </a:extLst>
            </xdr14:cNvPr>
            <xdr14:cNvContentPartPr/>
          </xdr14:nvContentPartPr>
          <xdr14:nvPr macro=""/>
          <xdr14:xfrm>
            <a:off x="4154400" y="4047315"/>
            <a:ext cx="449280" cy="48240"/>
          </xdr14:xfrm>
        </xdr:contentPart>
      </mc:Choice>
      <mc:Fallback>
        <xdr:pic>
          <xdr:nvPicPr>
            <xdr:cNvPr id="85" name="墨迹 84">
              <a:extLst>
                <a:ext uri="{FF2B5EF4-FFF2-40B4-BE49-F238E27FC236}">
                  <a16:creationId xmlns:a16="http://schemas.microsoft.com/office/drawing/2014/main" id="{A0E2D241-16A7-DF33-19DC-EE9C9E1C6A83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4145400" y="4038675"/>
              <a:ext cx="466920" cy="65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576990</xdr:colOff>
      <xdr:row>16</xdr:row>
      <xdr:rowOff>225534</xdr:rowOff>
    </xdr:from>
    <xdr:to>
      <xdr:col>6</xdr:col>
      <xdr:colOff>212130</xdr:colOff>
      <xdr:row>17</xdr:row>
      <xdr:rowOff>39233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7">
          <xdr14:nvContentPartPr>
            <xdr14:cNvPr id="86" name="墨迹 85">
              <a:extLst>
                <a:ext uri="{FF2B5EF4-FFF2-40B4-BE49-F238E27FC236}">
                  <a16:creationId xmlns:a16="http://schemas.microsoft.com/office/drawing/2014/main" id="{9EDAB5BB-B6FC-0145-BA3F-2A220CA10541}"/>
                </a:ext>
              </a:extLst>
            </xdr14:cNvPr>
            <xdr14:cNvContentPartPr/>
          </xdr14:nvContentPartPr>
          <xdr14:nvPr macro=""/>
          <xdr14:xfrm>
            <a:off x="5897520" y="4045155"/>
            <a:ext cx="424080" cy="59040"/>
          </xdr14:xfrm>
        </xdr:contentPart>
      </mc:Choice>
      <mc:Fallback>
        <xdr:pic>
          <xdr:nvPicPr>
            <xdr:cNvPr id="86" name="墨迹 85">
              <a:extLst>
                <a:ext uri="{FF2B5EF4-FFF2-40B4-BE49-F238E27FC236}">
                  <a16:creationId xmlns:a16="http://schemas.microsoft.com/office/drawing/2014/main" id="{9EDAB5BB-B6FC-0145-BA3F-2A220CA1054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5888880" y="4036515"/>
              <a:ext cx="441720" cy="7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260267</xdr:colOff>
      <xdr:row>16</xdr:row>
      <xdr:rowOff>104574</xdr:rowOff>
    </xdr:from>
    <xdr:to>
      <xdr:col>4</xdr:col>
      <xdr:colOff>640787</xdr:colOff>
      <xdr:row>17</xdr:row>
      <xdr:rowOff>69473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9">
          <xdr14:nvContentPartPr>
            <xdr14:cNvPr id="91" name="墨迹 90">
              <a:extLst>
                <a:ext uri="{FF2B5EF4-FFF2-40B4-BE49-F238E27FC236}">
                  <a16:creationId xmlns:a16="http://schemas.microsoft.com/office/drawing/2014/main" id="{C513D8EC-E813-72EE-6F34-273CCCEE2406}"/>
                </a:ext>
              </a:extLst>
            </xdr14:cNvPr>
            <xdr14:cNvContentPartPr/>
          </xdr14:nvContentPartPr>
          <xdr14:nvPr macro=""/>
          <xdr14:xfrm>
            <a:off x="4729320" y="3924195"/>
            <a:ext cx="380520" cy="210240"/>
          </xdr14:xfrm>
        </xdr:contentPart>
      </mc:Choice>
      <mc:Fallback>
        <xdr:pic>
          <xdr:nvPicPr>
            <xdr:cNvPr id="91" name="墨迹 90">
              <a:extLst>
                <a:ext uri="{FF2B5EF4-FFF2-40B4-BE49-F238E27FC236}">
                  <a16:creationId xmlns:a16="http://schemas.microsoft.com/office/drawing/2014/main" id="{C513D8EC-E813-72EE-6F34-273CCCEE2406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4720680" y="3915540"/>
              <a:ext cx="398160" cy="22791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360090</xdr:colOff>
      <xdr:row>16</xdr:row>
      <xdr:rowOff>85854</xdr:rowOff>
    </xdr:from>
    <xdr:to>
      <xdr:col>6</xdr:col>
      <xdr:colOff>796410</xdr:colOff>
      <xdr:row>17</xdr:row>
      <xdr:rowOff>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1">
          <xdr14:nvContentPartPr>
            <xdr14:cNvPr id="96" name="墨迹 95">
              <a:extLst>
                <a:ext uri="{FF2B5EF4-FFF2-40B4-BE49-F238E27FC236}">
                  <a16:creationId xmlns:a16="http://schemas.microsoft.com/office/drawing/2014/main" id="{078F9F02-15D2-4E66-D1FD-B41B744AA1A6}"/>
                </a:ext>
              </a:extLst>
            </xdr14:cNvPr>
            <xdr14:cNvContentPartPr/>
          </xdr14:nvContentPartPr>
          <xdr14:nvPr macro=""/>
          <xdr14:xfrm>
            <a:off x="6469560" y="3905475"/>
            <a:ext cx="436320" cy="163800"/>
          </xdr14:xfrm>
        </xdr:contentPart>
      </mc:Choice>
      <mc:Fallback>
        <xdr:pic>
          <xdr:nvPicPr>
            <xdr:cNvPr id="96" name="墨迹 95">
              <a:extLst>
                <a:ext uri="{FF2B5EF4-FFF2-40B4-BE49-F238E27FC236}">
                  <a16:creationId xmlns:a16="http://schemas.microsoft.com/office/drawing/2014/main" id="{078F9F02-15D2-4E66-D1FD-B41B744AA1A6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6460560" y="3896835"/>
              <a:ext cx="453960" cy="181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600774</xdr:colOff>
      <xdr:row>18</xdr:row>
      <xdr:rowOff>6652</xdr:rowOff>
    </xdr:from>
    <xdr:to>
      <xdr:col>4</xdr:col>
      <xdr:colOff>189347</xdr:colOff>
      <xdr:row>18</xdr:row>
      <xdr:rowOff>42292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3">
          <xdr14:nvContentPartPr>
            <xdr14:cNvPr id="97" name="墨迹 96">
              <a:extLst>
                <a:ext uri="{FF2B5EF4-FFF2-40B4-BE49-F238E27FC236}">
                  <a16:creationId xmlns:a16="http://schemas.microsoft.com/office/drawing/2014/main" id="{93A00FA5-C365-0900-42C4-A0B71EA638E6}"/>
                </a:ext>
              </a:extLst>
            </xdr14:cNvPr>
            <xdr14:cNvContentPartPr/>
          </xdr14:nvContentPartPr>
          <xdr14:nvPr macro=""/>
          <xdr14:xfrm>
            <a:off x="4223160" y="4316955"/>
            <a:ext cx="435240" cy="35640"/>
          </xdr14:xfrm>
        </xdr:contentPart>
      </mc:Choice>
      <mc:Fallback>
        <xdr:pic>
          <xdr:nvPicPr>
            <xdr:cNvPr id="97" name="墨迹 96">
              <a:extLst>
                <a:ext uri="{FF2B5EF4-FFF2-40B4-BE49-F238E27FC236}">
                  <a16:creationId xmlns:a16="http://schemas.microsoft.com/office/drawing/2014/main" id="{93A00FA5-C365-0900-42C4-A0B71EA638E6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4214520" y="4307955"/>
              <a:ext cx="452880" cy="5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560430</xdr:colOff>
      <xdr:row>17</xdr:row>
      <xdr:rowOff>225713</xdr:rowOff>
    </xdr:from>
    <xdr:to>
      <xdr:col>6</xdr:col>
      <xdr:colOff>186570</xdr:colOff>
      <xdr:row>18</xdr:row>
      <xdr:rowOff>26812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5">
          <xdr14:nvContentPartPr>
            <xdr14:cNvPr id="98" name="墨迹 97">
              <a:extLst>
                <a:ext uri="{FF2B5EF4-FFF2-40B4-BE49-F238E27FC236}">
                  <a16:creationId xmlns:a16="http://schemas.microsoft.com/office/drawing/2014/main" id="{8D86557F-26B3-FF67-0928-6409C957A745}"/>
                </a:ext>
              </a:extLst>
            </xdr14:cNvPr>
            <xdr14:cNvContentPartPr/>
          </xdr14:nvContentPartPr>
          <xdr14:nvPr macro=""/>
          <xdr14:xfrm>
            <a:off x="5880960" y="4290675"/>
            <a:ext cx="415080" cy="46440"/>
          </xdr14:xfrm>
        </xdr:contentPart>
      </mc:Choice>
      <mc:Fallback>
        <xdr:pic>
          <xdr:nvPicPr>
            <xdr:cNvPr id="98" name="墨迹 97">
              <a:extLst>
                <a:ext uri="{FF2B5EF4-FFF2-40B4-BE49-F238E27FC236}">
                  <a16:creationId xmlns:a16="http://schemas.microsoft.com/office/drawing/2014/main" id="{8D86557F-26B3-FF67-0928-6409C957A745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5871960" y="4282035"/>
              <a:ext cx="432720" cy="64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339210</xdr:colOff>
      <xdr:row>17</xdr:row>
      <xdr:rowOff>88913</xdr:rowOff>
    </xdr:from>
    <xdr:to>
      <xdr:col>6</xdr:col>
      <xdr:colOff>618570</xdr:colOff>
      <xdr:row>18</xdr:row>
      <xdr:rowOff>86932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7">
          <xdr14:nvContentPartPr>
            <xdr14:cNvPr id="106" name="墨迹 105">
              <a:extLst>
                <a:ext uri="{FF2B5EF4-FFF2-40B4-BE49-F238E27FC236}">
                  <a16:creationId xmlns:a16="http://schemas.microsoft.com/office/drawing/2014/main" id="{1C19A8ED-7204-B08F-2970-2FFD550563D4}"/>
                </a:ext>
              </a:extLst>
            </xdr14:cNvPr>
            <xdr14:cNvContentPartPr/>
          </xdr14:nvContentPartPr>
          <xdr14:nvPr macro=""/>
          <xdr14:xfrm>
            <a:off x="6448680" y="4153875"/>
            <a:ext cx="279360" cy="243360"/>
          </xdr14:xfrm>
        </xdr:contentPart>
      </mc:Choice>
      <mc:Fallback>
        <xdr:pic>
          <xdr:nvPicPr>
            <xdr:cNvPr id="106" name="墨迹 105">
              <a:extLst>
                <a:ext uri="{FF2B5EF4-FFF2-40B4-BE49-F238E27FC236}">
                  <a16:creationId xmlns:a16="http://schemas.microsoft.com/office/drawing/2014/main" id="{1C19A8ED-7204-B08F-2970-2FFD550563D4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6439680" y="4144875"/>
              <a:ext cx="297000" cy="261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152934</xdr:colOff>
      <xdr:row>17</xdr:row>
      <xdr:rowOff>64793</xdr:rowOff>
    </xdr:from>
    <xdr:to>
      <xdr:col>3</xdr:col>
      <xdr:colOff>490614</xdr:colOff>
      <xdr:row>18</xdr:row>
      <xdr:rowOff>21412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9">
          <xdr14:nvContentPartPr>
            <xdr14:cNvPr id="107" name="墨迹 106">
              <a:extLst>
                <a:ext uri="{FF2B5EF4-FFF2-40B4-BE49-F238E27FC236}">
                  <a16:creationId xmlns:a16="http://schemas.microsoft.com/office/drawing/2014/main" id="{42408391-F9AF-E734-1CB9-A2213B2F02EE}"/>
                </a:ext>
              </a:extLst>
            </xdr14:cNvPr>
            <xdr14:cNvContentPartPr/>
          </xdr14:nvContentPartPr>
          <xdr14:nvPr macro=""/>
          <xdr14:xfrm>
            <a:off x="3775320" y="4129755"/>
            <a:ext cx="337680" cy="201960"/>
          </xdr14:xfrm>
        </xdr:contentPart>
      </mc:Choice>
      <mc:Fallback>
        <xdr:pic>
          <xdr:nvPicPr>
            <xdr:cNvPr id="107" name="墨迹 106">
              <a:extLst>
                <a:ext uri="{FF2B5EF4-FFF2-40B4-BE49-F238E27FC236}">
                  <a16:creationId xmlns:a16="http://schemas.microsoft.com/office/drawing/2014/main" id="{42408391-F9AF-E734-1CB9-A2213B2F02EE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3766680" y="4121115"/>
              <a:ext cx="355320" cy="219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565854</xdr:colOff>
      <xdr:row>19</xdr:row>
      <xdr:rowOff>14391</xdr:rowOff>
    </xdr:from>
    <xdr:to>
      <xdr:col>4</xdr:col>
      <xdr:colOff>320747</xdr:colOff>
      <xdr:row>19</xdr:row>
      <xdr:rowOff>65871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1">
          <xdr14:nvContentPartPr>
            <xdr14:cNvPr id="108" name="墨迹 107">
              <a:extLst>
                <a:ext uri="{FF2B5EF4-FFF2-40B4-BE49-F238E27FC236}">
                  <a16:creationId xmlns:a16="http://schemas.microsoft.com/office/drawing/2014/main" id="{0B5F2D82-8689-1A8B-7679-3D250F3B0957}"/>
                </a:ext>
              </a:extLst>
            </xdr14:cNvPr>
            <xdr14:cNvContentPartPr/>
          </xdr14:nvContentPartPr>
          <xdr14:nvPr macro=""/>
          <xdr14:xfrm>
            <a:off x="4188240" y="4570035"/>
            <a:ext cx="601560" cy="51480"/>
          </xdr14:xfrm>
        </xdr:contentPart>
      </mc:Choice>
      <mc:Fallback>
        <xdr:pic>
          <xdr:nvPicPr>
            <xdr:cNvPr id="108" name="墨迹 107">
              <a:extLst>
                <a:ext uri="{FF2B5EF4-FFF2-40B4-BE49-F238E27FC236}">
                  <a16:creationId xmlns:a16="http://schemas.microsoft.com/office/drawing/2014/main" id="{0B5F2D82-8689-1A8B-7679-3D250F3B0957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4179600" y="4561035"/>
              <a:ext cx="619200" cy="69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531630</xdr:colOff>
      <xdr:row>18</xdr:row>
      <xdr:rowOff>230932</xdr:rowOff>
    </xdr:from>
    <xdr:to>
      <xdr:col>6</xdr:col>
      <xdr:colOff>380610</xdr:colOff>
      <xdr:row>19</xdr:row>
      <xdr:rowOff>18711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3">
          <xdr14:nvContentPartPr>
            <xdr14:cNvPr id="109" name="墨迹 108">
              <a:extLst>
                <a:ext uri="{FF2B5EF4-FFF2-40B4-BE49-F238E27FC236}">
                  <a16:creationId xmlns:a16="http://schemas.microsoft.com/office/drawing/2014/main" id="{3B7004BB-648A-4F3A-3786-22AC3597C7FF}"/>
                </a:ext>
              </a:extLst>
            </xdr14:cNvPr>
            <xdr14:cNvContentPartPr/>
          </xdr14:nvContentPartPr>
          <xdr14:nvPr macro=""/>
          <xdr14:xfrm>
            <a:off x="5852160" y="4541235"/>
            <a:ext cx="637920" cy="33120"/>
          </xdr14:xfrm>
        </xdr:contentPart>
      </mc:Choice>
      <mc:Fallback>
        <xdr:pic>
          <xdr:nvPicPr>
            <xdr:cNvPr id="109" name="墨迹 108">
              <a:extLst>
                <a:ext uri="{FF2B5EF4-FFF2-40B4-BE49-F238E27FC236}">
                  <a16:creationId xmlns:a16="http://schemas.microsoft.com/office/drawing/2014/main" id="{3B7004BB-648A-4F3A-3786-22AC3597C7FF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5843520" y="4532595"/>
              <a:ext cx="655560" cy="50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148974</xdr:colOff>
      <xdr:row>19</xdr:row>
      <xdr:rowOff>213654</xdr:rowOff>
    </xdr:from>
    <xdr:to>
      <xdr:col>7</xdr:col>
      <xdr:colOff>721058</xdr:colOff>
      <xdr:row>21</xdr:row>
      <xdr:rowOff>70012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5">
          <xdr14:nvContentPartPr>
            <xdr14:cNvPr id="113" name="墨迹 112">
              <a:extLst>
                <a:ext uri="{FF2B5EF4-FFF2-40B4-BE49-F238E27FC236}">
                  <a16:creationId xmlns:a16="http://schemas.microsoft.com/office/drawing/2014/main" id="{89EF2241-7BF1-9FC6-7A47-FB71B3B2C709}"/>
                </a:ext>
              </a:extLst>
            </xdr14:cNvPr>
            <xdr14:cNvContentPartPr/>
          </xdr14:nvContentPartPr>
          <xdr14:nvPr macro=""/>
          <xdr14:xfrm>
            <a:off x="3771360" y="4769298"/>
            <a:ext cx="3872160" cy="347040"/>
          </xdr14:xfrm>
        </xdr:contentPart>
      </mc:Choice>
      <mc:Fallback>
        <xdr:pic>
          <xdr:nvPicPr>
            <xdr:cNvPr id="113" name="墨迹 112">
              <a:extLst>
                <a:ext uri="{FF2B5EF4-FFF2-40B4-BE49-F238E27FC236}">
                  <a16:creationId xmlns:a16="http://schemas.microsoft.com/office/drawing/2014/main" id="{89EF2241-7BF1-9FC6-7A47-FB71B3B2C709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3762360" y="4760658"/>
              <a:ext cx="3889800" cy="364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393774</xdr:colOff>
      <xdr:row>20</xdr:row>
      <xdr:rowOff>222473</xdr:rowOff>
    </xdr:from>
    <xdr:to>
      <xdr:col>6</xdr:col>
      <xdr:colOff>391410</xdr:colOff>
      <xdr:row>24</xdr:row>
      <xdr:rowOff>67132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7">
          <xdr14:nvContentPartPr>
            <xdr14:cNvPr id="135" name="墨迹 134">
              <a:extLst>
                <a:ext uri="{FF2B5EF4-FFF2-40B4-BE49-F238E27FC236}">
                  <a16:creationId xmlns:a16="http://schemas.microsoft.com/office/drawing/2014/main" id="{0DF6A612-E683-5D72-9582-F5091961D00F}"/>
                </a:ext>
              </a:extLst>
            </xdr14:cNvPr>
            <xdr14:cNvContentPartPr/>
          </xdr14:nvContentPartPr>
          <xdr14:nvPr macro=""/>
          <xdr14:xfrm>
            <a:off x="4016160" y="5023458"/>
            <a:ext cx="2484720" cy="826022"/>
          </xdr14:xfrm>
        </xdr:contentPart>
      </mc:Choice>
      <mc:Fallback>
        <xdr:pic>
          <xdr:nvPicPr>
            <xdr:cNvPr id="135" name="墨迹 134">
              <a:extLst>
                <a:ext uri="{FF2B5EF4-FFF2-40B4-BE49-F238E27FC236}">
                  <a16:creationId xmlns:a16="http://schemas.microsoft.com/office/drawing/2014/main" id="{0DF6A612-E683-5D72-9582-F5091961D00F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4007160" y="5014820"/>
              <a:ext cx="2502360" cy="84365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335138</xdr:colOff>
      <xdr:row>20</xdr:row>
      <xdr:rowOff>200518</xdr:rowOff>
    </xdr:from>
    <xdr:to>
      <xdr:col>8</xdr:col>
      <xdr:colOff>205422</xdr:colOff>
      <xdr:row>24</xdr:row>
      <xdr:rowOff>168835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9">
          <xdr14:nvContentPartPr>
            <xdr14:cNvPr id="144" name="墨迹 143">
              <a:extLst>
                <a:ext uri="{FF2B5EF4-FFF2-40B4-BE49-F238E27FC236}">
                  <a16:creationId xmlns:a16="http://schemas.microsoft.com/office/drawing/2014/main" id="{0600C8C1-7A38-451A-67EB-47B62E690E31}"/>
                </a:ext>
              </a:extLst>
            </xdr14:cNvPr>
            <xdr14:cNvContentPartPr/>
          </xdr14:nvContentPartPr>
          <xdr14:nvPr macro=""/>
          <xdr14:xfrm>
            <a:off x="7257600" y="5001503"/>
            <a:ext cx="630360" cy="949680"/>
          </xdr14:xfrm>
        </xdr:contentPart>
      </mc:Choice>
      <mc:Fallback>
        <xdr:pic>
          <xdr:nvPicPr>
            <xdr:cNvPr id="144" name="墨迹 143">
              <a:extLst>
                <a:ext uri="{FF2B5EF4-FFF2-40B4-BE49-F238E27FC236}">
                  <a16:creationId xmlns:a16="http://schemas.microsoft.com/office/drawing/2014/main" id="{0600C8C1-7A38-451A-67EB-47B62E690E31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7248600" y="4992860"/>
              <a:ext cx="648000" cy="967327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1247857</xdr:colOff>
      <xdr:row>1</xdr:row>
      <xdr:rowOff>144720</xdr:rowOff>
    </xdr:from>
    <xdr:to>
      <xdr:col>20</xdr:col>
      <xdr:colOff>43490</xdr:colOff>
      <xdr:row>6</xdr:row>
      <xdr:rowOff>2677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墨迹 1">
              <a:extLst>
                <a:ext uri="{FF2B5EF4-FFF2-40B4-BE49-F238E27FC236}">
                  <a16:creationId xmlns:a16="http://schemas.microsoft.com/office/drawing/2014/main" id="{31964729-4F10-17EC-A963-2FB9B77F049B}"/>
                </a:ext>
              </a:extLst>
            </xdr14:cNvPr>
            <xdr14:cNvContentPartPr/>
          </xdr14:nvContentPartPr>
          <xdr14:nvPr macro=""/>
          <xdr14:xfrm>
            <a:off x="9146418" y="366371"/>
            <a:ext cx="670680" cy="948240"/>
          </xdr14:xfrm>
        </xdr:contentPart>
      </mc:Choice>
      <mc:Fallback>
        <xdr:pic>
          <xdr:nvPicPr>
            <xdr:cNvPr id="2" name="墨迹 1">
              <a:extLst>
                <a:ext uri="{FF2B5EF4-FFF2-40B4-BE49-F238E27FC236}">
                  <a16:creationId xmlns:a16="http://schemas.microsoft.com/office/drawing/2014/main" id="{31964729-4F10-17EC-A963-2FB9B77F049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137418" y="357371"/>
              <a:ext cx="688320" cy="965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47611</xdr:colOff>
      <xdr:row>14</xdr:row>
      <xdr:rowOff>178241</xdr:rowOff>
    </xdr:from>
    <xdr:to>
      <xdr:col>3</xdr:col>
      <xdr:colOff>107038</xdr:colOff>
      <xdr:row>18</xdr:row>
      <xdr:rowOff>116453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墨迹 2">
              <a:extLst>
                <a:ext uri="{FF2B5EF4-FFF2-40B4-BE49-F238E27FC236}">
                  <a16:creationId xmlns:a16="http://schemas.microsoft.com/office/drawing/2014/main" id="{1A4CDD27-6EB0-FB02-480B-A68F94723F1E}"/>
                </a:ext>
              </a:extLst>
            </xdr14:cNvPr>
            <xdr14:cNvContentPartPr/>
          </xdr14:nvContentPartPr>
          <xdr14:nvPr macro=""/>
          <xdr14:xfrm>
            <a:off x="2420280" y="3284592"/>
            <a:ext cx="797400" cy="796320"/>
          </xdr14:xfrm>
        </xdr:contentPart>
      </mc:Choice>
      <mc:Fallback>
        <xdr:pic>
          <xdr:nvPicPr>
            <xdr:cNvPr id="3" name="墨迹 2">
              <a:extLst>
                <a:ext uri="{FF2B5EF4-FFF2-40B4-BE49-F238E27FC236}">
                  <a16:creationId xmlns:a16="http://schemas.microsoft.com/office/drawing/2014/main" id="{1A4CDD27-6EB0-FB02-480B-A68F94723F1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411280" y="3275952"/>
              <a:ext cx="815040" cy="813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44371</xdr:colOff>
      <xdr:row>27</xdr:row>
      <xdr:rowOff>85059</xdr:rowOff>
    </xdr:from>
    <xdr:to>
      <xdr:col>3</xdr:col>
      <xdr:colOff>4798</xdr:colOff>
      <xdr:row>31</xdr:row>
      <xdr:rowOff>20391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墨迹 3">
              <a:extLst>
                <a:ext uri="{FF2B5EF4-FFF2-40B4-BE49-F238E27FC236}">
                  <a16:creationId xmlns:a16="http://schemas.microsoft.com/office/drawing/2014/main" id="{784528AD-79D6-524B-A08A-F9143885B198}"/>
                </a:ext>
              </a:extLst>
            </xdr14:cNvPr>
            <xdr14:cNvContentPartPr/>
          </xdr14:nvContentPartPr>
          <xdr14:nvPr macro=""/>
          <xdr14:xfrm>
            <a:off x="2417040" y="5997424"/>
            <a:ext cx="698400" cy="793440"/>
          </xdr14:xfrm>
        </xdr:contentPart>
      </mc:Choice>
      <mc:Fallback>
        <xdr:pic>
          <xdr:nvPicPr>
            <xdr:cNvPr id="4" name="墨迹 3">
              <a:extLst>
                <a:ext uri="{FF2B5EF4-FFF2-40B4-BE49-F238E27FC236}">
                  <a16:creationId xmlns:a16="http://schemas.microsoft.com/office/drawing/2014/main" id="{784528AD-79D6-524B-A08A-F9143885B19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408400" y="5988424"/>
              <a:ext cx="716040" cy="811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395398</xdr:colOff>
      <xdr:row>23</xdr:row>
      <xdr:rowOff>188863</xdr:rowOff>
    </xdr:from>
    <xdr:to>
      <xdr:col>14</xdr:col>
      <xdr:colOff>855805</xdr:colOff>
      <xdr:row>25</xdr:row>
      <xdr:rowOff>63708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8" name="墨迹 7">
              <a:extLst>
                <a:ext uri="{FF2B5EF4-FFF2-40B4-BE49-F238E27FC236}">
                  <a16:creationId xmlns:a16="http://schemas.microsoft.com/office/drawing/2014/main" id="{6549E45B-A7B0-D3BE-A213-1F1ED012EEE9}"/>
                </a:ext>
              </a:extLst>
            </xdr14:cNvPr>
            <xdr14:cNvContentPartPr/>
          </xdr14:nvContentPartPr>
          <xdr14:nvPr macro=""/>
          <xdr14:xfrm>
            <a:off x="3506040" y="5234539"/>
            <a:ext cx="2867400" cy="312480"/>
          </xdr14:xfrm>
        </xdr:contentPart>
      </mc:Choice>
      <mc:Fallback>
        <xdr:pic>
          <xdr:nvPicPr>
            <xdr:cNvPr id="8" name="墨迹 7">
              <a:extLst>
                <a:ext uri="{FF2B5EF4-FFF2-40B4-BE49-F238E27FC236}">
                  <a16:creationId xmlns:a16="http://schemas.microsoft.com/office/drawing/2014/main" id="{6549E45B-A7B0-D3BE-A213-1F1ED012EEE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97399" y="5225899"/>
              <a:ext cx="2885042" cy="330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965965</xdr:colOff>
      <xdr:row>31</xdr:row>
      <xdr:rowOff>209751</xdr:rowOff>
    </xdr:from>
    <xdr:to>
      <xdr:col>16</xdr:col>
      <xdr:colOff>125930</xdr:colOff>
      <xdr:row>33</xdr:row>
      <xdr:rowOff>40617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9" name="墨迹 8">
              <a:extLst>
                <a:ext uri="{FF2B5EF4-FFF2-40B4-BE49-F238E27FC236}">
                  <a16:creationId xmlns:a16="http://schemas.microsoft.com/office/drawing/2014/main" id="{85D36B9C-DC99-5DA6-5A69-CF3712152604}"/>
                </a:ext>
              </a:extLst>
            </xdr14:cNvPr>
            <xdr14:cNvContentPartPr/>
          </xdr14:nvContentPartPr>
          <xdr14:nvPr macro=""/>
          <xdr14:xfrm>
            <a:off x="6483600" y="6980224"/>
            <a:ext cx="867600" cy="259920"/>
          </xdr14:xfrm>
        </xdr:contentPart>
      </mc:Choice>
      <mc:Fallback>
        <xdr:pic>
          <xdr:nvPicPr>
            <xdr:cNvPr id="9" name="墨迹 8">
              <a:extLst>
                <a:ext uri="{FF2B5EF4-FFF2-40B4-BE49-F238E27FC236}">
                  <a16:creationId xmlns:a16="http://schemas.microsoft.com/office/drawing/2014/main" id="{85D36B9C-DC99-5DA6-5A69-CF3712152604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474960" y="6971224"/>
              <a:ext cx="885240" cy="277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125731</xdr:colOff>
      <xdr:row>38</xdr:row>
      <xdr:rowOff>165883</xdr:rowOff>
    </xdr:from>
    <xdr:to>
      <xdr:col>2</xdr:col>
      <xdr:colOff>716851</xdr:colOff>
      <xdr:row>41</xdr:row>
      <xdr:rowOff>143662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0" name="墨迹 9">
              <a:extLst>
                <a:ext uri="{FF2B5EF4-FFF2-40B4-BE49-F238E27FC236}">
                  <a16:creationId xmlns:a16="http://schemas.microsoft.com/office/drawing/2014/main" id="{459FB837-0A97-5E49-69BD-2BF1AB18B042}"/>
                </a:ext>
              </a:extLst>
            </xdr14:cNvPr>
            <xdr14:cNvContentPartPr/>
          </xdr14:nvContentPartPr>
          <xdr14:nvPr macro=""/>
          <xdr14:xfrm>
            <a:off x="2498400" y="8455207"/>
            <a:ext cx="591120" cy="621360"/>
          </xdr14:xfrm>
        </xdr:contentPart>
      </mc:Choice>
      <mc:Fallback>
        <xdr:pic>
          <xdr:nvPicPr>
            <xdr:cNvPr id="10" name="墨迹 9">
              <a:extLst>
                <a:ext uri="{FF2B5EF4-FFF2-40B4-BE49-F238E27FC236}">
                  <a16:creationId xmlns:a16="http://schemas.microsoft.com/office/drawing/2014/main" id="{459FB837-0A97-5E49-69BD-2BF1AB18B04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489400" y="8446567"/>
              <a:ext cx="608760" cy="63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527878</xdr:colOff>
      <xdr:row>35</xdr:row>
      <xdr:rowOff>5944</xdr:rowOff>
    </xdr:from>
    <xdr:to>
      <xdr:col>4</xdr:col>
      <xdr:colOff>234351</xdr:colOff>
      <xdr:row>36</xdr:row>
      <xdr:rowOff>62137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1" name="墨迹 10">
              <a:extLst>
                <a:ext uri="{FF2B5EF4-FFF2-40B4-BE49-F238E27FC236}">
                  <a16:creationId xmlns:a16="http://schemas.microsoft.com/office/drawing/2014/main" id="{3EE34720-085B-9DAF-DD0A-88680FD860A6}"/>
                </a:ext>
              </a:extLst>
            </xdr14:cNvPr>
            <xdr14:cNvContentPartPr/>
          </xdr14:nvContentPartPr>
          <xdr14:nvPr macro=""/>
          <xdr14:xfrm>
            <a:off x="3638520" y="7651687"/>
            <a:ext cx="474480" cy="270720"/>
          </xdr14:xfrm>
        </xdr:contentPart>
      </mc:Choice>
      <mc:Fallback>
        <xdr:pic>
          <xdr:nvPicPr>
            <xdr:cNvPr id="11" name="墨迹 10">
              <a:extLst>
                <a:ext uri="{FF2B5EF4-FFF2-40B4-BE49-F238E27FC236}">
                  <a16:creationId xmlns:a16="http://schemas.microsoft.com/office/drawing/2014/main" id="{3EE34720-085B-9DAF-DD0A-88680FD860A6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629880" y="7642687"/>
              <a:ext cx="492120" cy="28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148898</xdr:colOff>
      <xdr:row>35</xdr:row>
      <xdr:rowOff>28624</xdr:rowOff>
    </xdr:from>
    <xdr:to>
      <xdr:col>14</xdr:col>
      <xdr:colOff>820525</xdr:colOff>
      <xdr:row>36</xdr:row>
      <xdr:rowOff>39097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4" name="墨迹 13">
              <a:extLst>
                <a:ext uri="{FF2B5EF4-FFF2-40B4-BE49-F238E27FC236}">
                  <a16:creationId xmlns:a16="http://schemas.microsoft.com/office/drawing/2014/main" id="{2A2B67AC-83F2-7D01-6430-96AC520D520F}"/>
                </a:ext>
              </a:extLst>
            </xdr14:cNvPr>
            <xdr14:cNvContentPartPr/>
          </xdr14:nvContentPartPr>
          <xdr14:nvPr macro=""/>
          <xdr14:xfrm>
            <a:off x="4847040" y="7674367"/>
            <a:ext cx="1491120" cy="225000"/>
          </xdr14:xfrm>
        </xdr:contentPart>
      </mc:Choice>
      <mc:Fallback>
        <xdr:pic>
          <xdr:nvPicPr>
            <xdr:cNvPr id="14" name="墨迹 13">
              <a:extLst>
                <a:ext uri="{FF2B5EF4-FFF2-40B4-BE49-F238E27FC236}">
                  <a16:creationId xmlns:a16="http://schemas.microsoft.com/office/drawing/2014/main" id="{2A2B67AC-83F2-7D01-6430-96AC520D520F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838400" y="7665367"/>
              <a:ext cx="1508760" cy="2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73778</xdr:colOff>
      <xdr:row>43</xdr:row>
      <xdr:rowOff>8511</xdr:rowOff>
    </xdr:from>
    <xdr:to>
      <xdr:col>16</xdr:col>
      <xdr:colOff>107210</xdr:colOff>
      <xdr:row>44</xdr:row>
      <xdr:rowOff>72984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DD0E8259-80FC-E78E-44EB-A77A5840DEC7}"/>
                </a:ext>
              </a:extLst>
            </xdr14:cNvPr>
            <xdr14:cNvContentPartPr/>
          </xdr14:nvContentPartPr>
          <xdr14:nvPr macro=""/>
          <xdr14:xfrm>
            <a:off x="6676920" y="9370470"/>
            <a:ext cx="655560" cy="279000"/>
          </xdr14:xfrm>
        </xdr:contentPart>
      </mc:Choice>
      <mc:Fallback>
        <xdr:pic>
          <xdr:nvPicPr>
            <xdr:cNvPr id="17" name="墨迹 16">
              <a:extLst>
                <a:ext uri="{FF2B5EF4-FFF2-40B4-BE49-F238E27FC236}">
                  <a16:creationId xmlns:a16="http://schemas.microsoft.com/office/drawing/2014/main" id="{DD0E8259-80FC-E78E-44EB-A77A5840DEC7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6667920" y="9361482"/>
              <a:ext cx="673200" cy="29661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153811</xdr:colOff>
      <xdr:row>49</xdr:row>
      <xdr:rowOff>212951</xdr:rowOff>
    </xdr:from>
    <xdr:to>
      <xdr:col>2</xdr:col>
      <xdr:colOff>630811</xdr:colOff>
      <xdr:row>52</xdr:row>
      <xdr:rowOff>60050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8" name="墨迹 17">
              <a:extLst>
                <a:ext uri="{FF2B5EF4-FFF2-40B4-BE49-F238E27FC236}">
                  <a16:creationId xmlns:a16="http://schemas.microsoft.com/office/drawing/2014/main" id="{DD779BB6-E1A2-67F8-1FC1-D49CA71CB5CC}"/>
                </a:ext>
              </a:extLst>
            </xdr14:cNvPr>
            <xdr14:cNvContentPartPr/>
          </xdr14:nvContentPartPr>
          <xdr14:nvPr macro=""/>
          <xdr14:xfrm>
            <a:off x="2526480" y="10879235"/>
            <a:ext cx="477000" cy="490680"/>
          </xdr14:xfrm>
        </xdr:contentPart>
      </mc:Choice>
      <mc:Fallback>
        <xdr:pic>
          <xdr:nvPicPr>
            <xdr:cNvPr id="18" name="墨迹 17">
              <a:extLst>
                <a:ext uri="{FF2B5EF4-FFF2-40B4-BE49-F238E27FC236}">
                  <a16:creationId xmlns:a16="http://schemas.microsoft.com/office/drawing/2014/main" id="{DD779BB6-E1A2-67F8-1FC1-D49CA71CB5CC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2517840" y="10870235"/>
              <a:ext cx="494640" cy="508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395758</xdr:colOff>
      <xdr:row>45</xdr:row>
      <xdr:rowOff>185040</xdr:rowOff>
    </xdr:from>
    <xdr:to>
      <xdr:col>14</xdr:col>
      <xdr:colOff>862645</xdr:colOff>
      <xdr:row>47</xdr:row>
      <xdr:rowOff>90845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23" name="墨迹 22">
              <a:extLst>
                <a:ext uri="{FF2B5EF4-FFF2-40B4-BE49-F238E27FC236}">
                  <a16:creationId xmlns:a16="http://schemas.microsoft.com/office/drawing/2014/main" id="{DA0F14C1-5EB8-19E2-80AB-A73D59E81C2D}"/>
                </a:ext>
              </a:extLst>
            </xdr14:cNvPr>
            <xdr14:cNvContentPartPr/>
          </xdr14:nvContentPartPr>
          <xdr14:nvPr macro=""/>
          <xdr14:xfrm>
            <a:off x="3506400" y="9984635"/>
            <a:ext cx="2873880" cy="343440"/>
          </xdr14:xfrm>
        </xdr:contentPart>
      </mc:Choice>
      <mc:Fallback>
        <xdr:pic>
          <xdr:nvPicPr>
            <xdr:cNvPr id="23" name="墨迹 22">
              <a:extLst>
                <a:ext uri="{FF2B5EF4-FFF2-40B4-BE49-F238E27FC236}">
                  <a16:creationId xmlns:a16="http://schemas.microsoft.com/office/drawing/2014/main" id="{DA0F14C1-5EB8-19E2-80AB-A73D59E81C2D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3497401" y="9975635"/>
              <a:ext cx="2891518" cy="361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133191</xdr:colOff>
      <xdr:row>53</xdr:row>
      <xdr:rowOff>209483</xdr:rowOff>
    </xdr:from>
    <xdr:to>
      <xdr:col>14</xdr:col>
      <xdr:colOff>1165</xdr:colOff>
      <xdr:row>55</xdr:row>
      <xdr:rowOff>42509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26" name="墨迹 25">
              <a:extLst>
                <a:ext uri="{FF2B5EF4-FFF2-40B4-BE49-F238E27FC236}">
                  <a16:creationId xmlns:a16="http://schemas.microsoft.com/office/drawing/2014/main" id="{7FBE9578-567B-B912-FE29-BA1BAF5090C2}"/>
                </a:ext>
              </a:extLst>
            </xdr14:cNvPr>
            <xdr14:cNvContentPartPr/>
          </xdr14:nvContentPartPr>
          <xdr14:nvPr macro=""/>
          <xdr14:xfrm>
            <a:off x="4011840" y="11733875"/>
            <a:ext cx="1506960" cy="262080"/>
          </xdr14:xfrm>
        </xdr:contentPart>
      </mc:Choice>
      <mc:Fallback>
        <xdr:pic>
          <xdr:nvPicPr>
            <xdr:cNvPr id="26" name="墨迹 25">
              <a:extLst>
                <a:ext uri="{FF2B5EF4-FFF2-40B4-BE49-F238E27FC236}">
                  <a16:creationId xmlns:a16="http://schemas.microsoft.com/office/drawing/2014/main" id="{7FBE9578-567B-B912-FE29-BA1BAF5090C2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4003200" y="11725235"/>
              <a:ext cx="1524600" cy="27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112298</xdr:colOff>
      <xdr:row>53</xdr:row>
      <xdr:rowOff>198683</xdr:rowOff>
    </xdr:from>
    <xdr:to>
      <xdr:col>16</xdr:col>
      <xdr:colOff>88130</xdr:colOff>
      <xdr:row>55</xdr:row>
      <xdr:rowOff>39629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29" name="墨迹 28">
              <a:extLst>
                <a:ext uri="{FF2B5EF4-FFF2-40B4-BE49-F238E27FC236}">
                  <a16:creationId xmlns:a16="http://schemas.microsoft.com/office/drawing/2014/main" id="{6AFF5953-0472-8B32-5FA6-F61ED4E1A035}"/>
                </a:ext>
              </a:extLst>
            </xdr14:cNvPr>
            <xdr14:cNvContentPartPr/>
          </xdr14:nvContentPartPr>
          <xdr14:nvPr macro=""/>
          <xdr14:xfrm>
            <a:off x="6715440" y="11723075"/>
            <a:ext cx="597960" cy="270000"/>
          </xdr14:xfrm>
        </xdr:contentPart>
      </mc:Choice>
      <mc:Fallback>
        <xdr:pic>
          <xdr:nvPicPr>
            <xdr:cNvPr id="29" name="墨迹 28">
              <a:extLst>
                <a:ext uri="{FF2B5EF4-FFF2-40B4-BE49-F238E27FC236}">
                  <a16:creationId xmlns:a16="http://schemas.microsoft.com/office/drawing/2014/main" id="{6AFF5953-0472-8B32-5FA6-F61ED4E1A03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6706440" y="11714435"/>
              <a:ext cx="615600" cy="287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559511</xdr:colOff>
      <xdr:row>3</xdr:row>
      <xdr:rowOff>186998</xdr:rowOff>
    </xdr:from>
    <xdr:to>
      <xdr:col>24</xdr:col>
      <xdr:colOff>130182</xdr:colOff>
      <xdr:row>5</xdr:row>
      <xdr:rowOff>199363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35" name="墨迹 34">
              <a:extLst>
                <a:ext uri="{FF2B5EF4-FFF2-40B4-BE49-F238E27FC236}">
                  <a16:creationId xmlns:a16="http://schemas.microsoft.com/office/drawing/2014/main" id="{A2EF971C-65F1-085C-1198-451CCFEA0642}"/>
                </a:ext>
              </a:extLst>
            </xdr14:cNvPr>
            <xdr14:cNvContentPartPr/>
          </xdr14:nvContentPartPr>
          <xdr14:nvPr macro=""/>
          <xdr14:xfrm>
            <a:off x="9711234" y="839160"/>
            <a:ext cx="2423880" cy="450000"/>
          </xdr14:xfrm>
        </xdr:contentPart>
      </mc:Choice>
      <mc:Fallback>
        <xdr:pic>
          <xdr:nvPicPr>
            <xdr:cNvPr id="35" name="墨迹 34">
              <a:extLst>
                <a:ext uri="{FF2B5EF4-FFF2-40B4-BE49-F238E27FC236}">
                  <a16:creationId xmlns:a16="http://schemas.microsoft.com/office/drawing/2014/main" id="{A2EF971C-65F1-085C-1198-451CCFEA0642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9702234" y="830153"/>
              <a:ext cx="2441520" cy="46765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30591</xdr:colOff>
      <xdr:row>53</xdr:row>
      <xdr:rowOff>123083</xdr:rowOff>
    </xdr:from>
    <xdr:to>
      <xdr:col>14</xdr:col>
      <xdr:colOff>116365</xdr:colOff>
      <xdr:row>55</xdr:row>
      <xdr:rowOff>133589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36" name="墨迹 35">
              <a:extLst>
                <a:ext uri="{FF2B5EF4-FFF2-40B4-BE49-F238E27FC236}">
                  <a16:creationId xmlns:a16="http://schemas.microsoft.com/office/drawing/2014/main" id="{93F6EADF-90F4-E7A0-7984-D3E92A38407A}"/>
                </a:ext>
              </a:extLst>
            </xdr14:cNvPr>
            <xdr14:cNvContentPartPr/>
          </xdr14:nvContentPartPr>
          <xdr14:nvPr macro=""/>
          <xdr14:xfrm>
            <a:off x="3909240" y="11647475"/>
            <a:ext cx="1724760" cy="439560"/>
          </xdr14:xfrm>
        </xdr:contentPart>
      </mc:Choice>
      <mc:Fallback>
        <xdr:pic>
          <xdr:nvPicPr>
            <xdr:cNvPr id="36" name="墨迹 35">
              <a:extLst>
                <a:ext uri="{FF2B5EF4-FFF2-40B4-BE49-F238E27FC236}">
                  <a16:creationId xmlns:a16="http://schemas.microsoft.com/office/drawing/2014/main" id="{93F6EADF-90F4-E7A0-7984-D3E92A38407A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3900600" y="11638835"/>
              <a:ext cx="1742400" cy="457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164871</xdr:colOff>
      <xdr:row>43</xdr:row>
      <xdr:rowOff>12831</xdr:rowOff>
    </xdr:from>
    <xdr:to>
      <xdr:col>14</xdr:col>
      <xdr:colOff>152005</xdr:colOff>
      <xdr:row>44</xdr:row>
      <xdr:rowOff>76584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39" name="墨迹 38">
              <a:extLst>
                <a:ext uri="{FF2B5EF4-FFF2-40B4-BE49-F238E27FC236}">
                  <a16:creationId xmlns:a16="http://schemas.microsoft.com/office/drawing/2014/main" id="{033F23A0-3906-B56A-052E-35A9C1F2EA06}"/>
                </a:ext>
              </a:extLst>
            </xdr14:cNvPr>
            <xdr14:cNvContentPartPr/>
          </xdr14:nvContentPartPr>
          <xdr14:nvPr macro=""/>
          <xdr14:xfrm>
            <a:off x="4043520" y="9374790"/>
            <a:ext cx="1626120" cy="278280"/>
          </xdr14:xfrm>
        </xdr:contentPart>
      </mc:Choice>
      <mc:Fallback>
        <xdr:pic>
          <xdr:nvPicPr>
            <xdr:cNvPr id="39" name="墨迹 38">
              <a:extLst>
                <a:ext uri="{FF2B5EF4-FFF2-40B4-BE49-F238E27FC236}">
                  <a16:creationId xmlns:a16="http://schemas.microsoft.com/office/drawing/2014/main" id="{033F23A0-3906-B56A-052E-35A9C1F2EA06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4034878" y="9365790"/>
              <a:ext cx="1643764" cy="295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95031</xdr:colOff>
      <xdr:row>31</xdr:row>
      <xdr:rowOff>202911</xdr:rowOff>
    </xdr:from>
    <xdr:to>
      <xdr:col>14</xdr:col>
      <xdr:colOff>139405</xdr:colOff>
      <xdr:row>33</xdr:row>
      <xdr:rowOff>91737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42" name="墨迹 41">
              <a:extLst>
                <a:ext uri="{FF2B5EF4-FFF2-40B4-BE49-F238E27FC236}">
                  <a16:creationId xmlns:a16="http://schemas.microsoft.com/office/drawing/2014/main" id="{5D9915C0-347F-96B4-244A-DE812BC9A658}"/>
                </a:ext>
              </a:extLst>
            </xdr14:cNvPr>
            <xdr14:cNvContentPartPr/>
          </xdr14:nvContentPartPr>
          <xdr14:nvPr macro=""/>
          <xdr14:xfrm>
            <a:off x="3973680" y="6973384"/>
            <a:ext cx="1683360" cy="317880"/>
          </xdr14:xfrm>
        </xdr:contentPart>
      </mc:Choice>
      <mc:Fallback>
        <xdr:pic>
          <xdr:nvPicPr>
            <xdr:cNvPr id="42" name="墨迹 41">
              <a:extLst>
                <a:ext uri="{FF2B5EF4-FFF2-40B4-BE49-F238E27FC236}">
                  <a16:creationId xmlns:a16="http://schemas.microsoft.com/office/drawing/2014/main" id="{5D9915C0-347F-96B4-244A-DE812BC9A658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3965040" y="6964744"/>
              <a:ext cx="1701000" cy="33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187551</xdr:colOff>
      <xdr:row>19</xdr:row>
      <xdr:rowOff>195351</xdr:rowOff>
    </xdr:from>
    <xdr:to>
      <xdr:col>14</xdr:col>
      <xdr:colOff>94765</xdr:colOff>
      <xdr:row>21</xdr:row>
      <xdr:rowOff>73736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43" name="墨迹 42">
              <a:extLst>
                <a:ext uri="{FF2B5EF4-FFF2-40B4-BE49-F238E27FC236}">
                  <a16:creationId xmlns:a16="http://schemas.microsoft.com/office/drawing/2014/main" id="{2FD9BD79-E193-7082-274F-83DCE9ABEF84}"/>
                </a:ext>
              </a:extLst>
            </xdr14:cNvPr>
            <xdr14:cNvContentPartPr/>
          </xdr14:nvContentPartPr>
          <xdr14:nvPr macro=""/>
          <xdr14:xfrm>
            <a:off x="4066200" y="4374337"/>
            <a:ext cx="1546200" cy="307440"/>
          </xdr14:xfrm>
        </xdr:contentPart>
      </mc:Choice>
      <mc:Fallback>
        <xdr:pic>
          <xdr:nvPicPr>
            <xdr:cNvPr id="43" name="墨迹 42">
              <a:extLst>
                <a:ext uri="{FF2B5EF4-FFF2-40B4-BE49-F238E27FC236}">
                  <a16:creationId xmlns:a16="http://schemas.microsoft.com/office/drawing/2014/main" id="{2FD9BD79-E193-7082-274F-83DCE9ABEF84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4057200" y="4365697"/>
              <a:ext cx="1563840" cy="3250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0</xdr:rowOff>
    </xdr:from>
    <xdr:to>
      <xdr:col>12</xdr:col>
      <xdr:colOff>770965</xdr:colOff>
      <xdr:row>19</xdr:row>
      <xdr:rowOff>8282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65689</xdr:colOff>
      <xdr:row>6</xdr:row>
      <xdr:rowOff>118241</xdr:rowOff>
    </xdr:from>
    <xdr:to>
      <xdr:col>12</xdr:col>
      <xdr:colOff>630621</xdr:colOff>
      <xdr:row>9</xdr:row>
      <xdr:rowOff>15563</xdr:rowOff>
    </xdr:to>
    <xdr:sp macro="" textlink="">
      <xdr:nvSpPr>
        <xdr:cNvPr id="4" name="矩形圖說文字 2">
          <a:extLst>
            <a:ext uri="{FF2B5EF4-FFF2-40B4-BE49-F238E27FC236}">
              <a16:creationId xmlns:a16="http://schemas.microsoft.com/office/drawing/2014/main" id="{753C5F61-9884-46E7-8F36-77A6FEC666C1}"/>
            </a:ext>
          </a:extLst>
        </xdr:cNvPr>
        <xdr:cNvSpPr/>
      </xdr:nvSpPr>
      <xdr:spPr>
        <a:xfrm>
          <a:off x="10286999" y="1405758"/>
          <a:ext cx="1383863" cy="541081"/>
        </a:xfrm>
        <a:prstGeom prst="wedgeRectCallout">
          <a:avLst>
            <a:gd name="adj1" fmla="val -21793"/>
            <a:gd name="adj2" fmla="val 83671"/>
          </a:avLst>
        </a:prstGeom>
        <a:solidFill>
          <a:sysClr val="window" lastClr="FFFFFF"/>
        </a:solidFill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5 ℃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，流量</a:t>
          </a:r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1200 Lpm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， 揚程</a:t>
          </a:r>
          <a:r>
            <a:rPr lang="en-US" altLang="zh-TW" sz="1100">
              <a:latin typeface="標楷體" panose="03000509000000000000" pitchFamily="65" charset="-120"/>
              <a:ea typeface="標楷體" panose="03000509000000000000" pitchFamily="65" charset="-120"/>
            </a:rPr>
            <a:t>16 m</a:t>
          </a:r>
          <a:r>
            <a:rPr lang="zh-TW" altLang="en-US" sz="1100">
              <a:latin typeface="標楷體" panose="03000509000000000000" pitchFamily="65" charset="-120"/>
              <a:ea typeface="標楷體" panose="03000509000000000000" pitchFamily="65" charset="-120"/>
            </a:rPr>
            <a:t>，</a:t>
          </a: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0.683</a:t>
          </a:r>
          <a:endParaRPr lang="zh-TW" altLang="en-US" sz="11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0.7025</cdr:x>
      <cdr:y>0.05406</cdr:y>
    </cdr:from>
    <cdr:to>
      <cdr:x>0.99475</cdr:x>
      <cdr:y>0.15839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4534326" y="231659"/>
          <a:ext cx="1886353" cy="447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600" b="1"/>
            <a:t>H=0.00002093 </a:t>
          </a:r>
          <a:r>
            <a:rPr lang="zh-TW" altLang="en-US" sz="1600" b="1"/>
            <a:t>* </a:t>
          </a:r>
          <a:r>
            <a:rPr lang="en-US" altLang="zh-TW" sz="1600" b="1"/>
            <a:t>Q</a:t>
          </a:r>
          <a:r>
            <a:rPr lang="en-US" altLang="zh-TW" sz="1600" b="1" baseline="30000"/>
            <a:t>2</a:t>
          </a:r>
          <a:endParaRPr lang="zh-TW" altLang="en-US" sz="1600" b="1" baseline="30000"/>
        </a:p>
      </cdr:txBody>
    </cdr:sp>
  </cdr:relSizeAnchor>
  <cdr:relSizeAnchor xmlns:cdr="http://schemas.openxmlformats.org/drawingml/2006/chartDrawing">
    <cdr:from>
      <cdr:x>0.59329</cdr:x>
      <cdr:y>0.66624</cdr:y>
    </cdr:from>
    <cdr:to>
      <cdr:x>0.94025</cdr:x>
      <cdr:y>0.8362</cdr:y>
    </cdr:to>
    <cdr:sp macro="" textlink="">
      <cdr:nvSpPr>
        <cdr:cNvPr id="3" name="矩形圖說文字 2"/>
        <cdr:cNvSpPr/>
      </cdr:nvSpPr>
      <cdr:spPr>
        <a:xfrm xmlns:a="http://schemas.openxmlformats.org/drawingml/2006/main">
          <a:off x="3881546" y="2774226"/>
          <a:ext cx="2269954" cy="707714"/>
        </a:xfrm>
        <a:prstGeom xmlns:a="http://schemas.openxmlformats.org/drawingml/2006/main" prst="wedgeRectCallout">
          <a:avLst>
            <a:gd name="adj1" fmla="val -11207"/>
            <a:gd name="adj2" fmla="val -20629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量測現況點 △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104.20% @5.85 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1044.8 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22.85 m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0.889</a:t>
          </a:r>
          <a:endParaRPr lang="zh-TW" altLang="en-US" sz="1100" dirty="0"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0.13444</cdr:x>
      <cdr:y>0.12887</cdr:y>
    </cdr:from>
    <cdr:to>
      <cdr:x>0.46061</cdr:x>
      <cdr:y>0.30127</cdr:y>
    </cdr:to>
    <cdr:sp macro="" textlink="">
      <cdr:nvSpPr>
        <cdr:cNvPr id="6" name="矩形圖說文字 5"/>
        <cdr:cNvSpPr/>
      </cdr:nvSpPr>
      <cdr:spPr>
        <a:xfrm xmlns:a="http://schemas.openxmlformats.org/drawingml/2006/main">
          <a:off x="879561" y="536615"/>
          <a:ext cx="2133938" cy="717874"/>
        </a:xfrm>
        <a:prstGeom xmlns:a="http://schemas.openxmlformats.org/drawingml/2006/main" prst="wedgeRectCallout">
          <a:avLst>
            <a:gd name="adj1" fmla="val 164343"/>
            <a:gd name="adj2" fmla="val 1333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推估量測回復到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5℃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點 </a:t>
          </a: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◇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104.20% @5℃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1222.2Lpm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31.28 m</a:t>
          </a:r>
        </a:p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水側系統能效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0.946</a:t>
          </a:r>
          <a:endParaRPr lang="zh-TW" altLang="en-US" sz="1100" dirty="0"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0.12414</cdr:x>
      <cdr:y>0.32132</cdr:y>
    </cdr:from>
    <cdr:to>
      <cdr:x>0.45787</cdr:x>
      <cdr:y>0.49032</cdr:y>
    </cdr:to>
    <cdr:sp macro="" textlink="">
      <cdr:nvSpPr>
        <cdr:cNvPr id="7" name="矩形圖說文字 6"/>
        <cdr:cNvSpPr/>
      </cdr:nvSpPr>
      <cdr:spPr>
        <a:xfrm xmlns:a="http://schemas.openxmlformats.org/drawingml/2006/main">
          <a:off x="812175" y="1337978"/>
          <a:ext cx="2183398" cy="703716"/>
        </a:xfrm>
        <a:prstGeom xmlns:a="http://schemas.openxmlformats.org/drawingml/2006/main" prst="wedgeRectCallout">
          <a:avLst>
            <a:gd name="adj1" fmla="val 149933"/>
            <a:gd name="adj2" fmla="val -77173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建議更新點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5℃@100%</a:t>
          </a:r>
          <a:r>
            <a:rPr lang="zh-TW" altLang="en-US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負載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+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100%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@5 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1163.9 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28.36 m</a:t>
          </a:r>
        </a:p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水側系統能效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0.924</a:t>
          </a:r>
          <a:endParaRPr lang="zh-TW" altLang="en-US" sz="1100" dirty="0"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0.1204</cdr:x>
      <cdr:y>0.52421</cdr:y>
    </cdr:from>
    <cdr:to>
      <cdr:x>0.50366</cdr:x>
      <cdr:y>0.69673</cdr:y>
    </cdr:to>
    <cdr:sp macro="" textlink="">
      <cdr:nvSpPr>
        <cdr:cNvPr id="5" name="矩形圖說文字 4"/>
        <cdr:cNvSpPr/>
      </cdr:nvSpPr>
      <cdr:spPr>
        <a:xfrm xmlns:a="http://schemas.openxmlformats.org/drawingml/2006/main">
          <a:off x="787706" y="2182813"/>
          <a:ext cx="2507444" cy="718374"/>
        </a:xfrm>
        <a:prstGeom xmlns:a="http://schemas.openxmlformats.org/drawingml/2006/main" prst="wedgeRectCallout">
          <a:avLst>
            <a:gd name="adj1" fmla="val 131386"/>
            <a:gd name="adj2" fmla="val -215560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推估回復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5℃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負載到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100%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點 ○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離心壓縮機，馬達運轉負載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100%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@5℃</a:t>
          </a:r>
          <a:b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</a:b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泵浦更新，流量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1200Lpm</a:t>
          </a:r>
          <a:r>
            <a:rPr lang="zh-TW" altLang="en-US" sz="1100" dirty="0">
              <a:latin typeface="標楷體" panose="03000509000000000000" pitchFamily="65" charset="-120"/>
              <a:ea typeface="標楷體" panose="03000509000000000000" pitchFamily="65" charset="-120"/>
            </a:rPr>
            <a:t> 揚程</a:t>
          </a:r>
          <a:r>
            <a:rPr lang="en-US" altLang="zh-TW" sz="1100" dirty="0">
              <a:latin typeface="標楷體" panose="03000509000000000000" pitchFamily="65" charset="-120"/>
              <a:ea typeface="標楷體" panose="03000509000000000000" pitchFamily="65" charset="-120"/>
            </a:rPr>
            <a:t>30.15m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水側系統能效</a:t>
          </a:r>
          <a:r>
            <a:rPr lang="en-US" altLang="zh-TW" sz="110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0.74</a:t>
          </a:r>
          <a:endParaRPr lang="zh-TW" altLang="en-US" sz="1100" dirty="0">
            <a:latin typeface="標楷體" panose="03000509000000000000" pitchFamily="65" charset="-120"/>
            <a:ea typeface="標楷體" panose="03000509000000000000" pitchFamily="65" charset="-120"/>
          </a:endParaRPr>
        </a:p>
      </cdr:txBody>
    </cdr:sp>
  </cdr:relSizeAnchor>
  <cdr:relSizeAnchor xmlns:cdr="http://schemas.openxmlformats.org/drawingml/2006/chartDrawing">
    <cdr:from>
      <cdr:x>0.82205</cdr:x>
      <cdr:y>0.52203</cdr:y>
    </cdr:from>
    <cdr:to>
      <cdr:x>0.83476</cdr:x>
      <cdr:y>0.54669</cdr:y>
    </cdr:to>
    <cdr:sp macro="" textlink="">
      <cdr:nvSpPr>
        <cdr:cNvPr id="2" name="六边形 1">
          <a:extLst xmlns:a="http://schemas.openxmlformats.org/drawingml/2006/main">
            <a:ext uri="{FF2B5EF4-FFF2-40B4-BE49-F238E27FC236}">
              <a16:creationId xmlns:a16="http://schemas.microsoft.com/office/drawing/2014/main" id="{C3FC81C5-6D28-4B3B-9210-E4C4525A057E}"/>
            </a:ext>
          </a:extLst>
        </cdr:cNvPr>
        <cdr:cNvSpPr/>
      </cdr:nvSpPr>
      <cdr:spPr>
        <a:xfrm xmlns:a="http://schemas.openxmlformats.org/drawingml/2006/main">
          <a:off x="5382172" y="2132724"/>
          <a:ext cx="83207" cy="100724"/>
        </a:xfrm>
        <a:prstGeom xmlns:a="http://schemas.openxmlformats.org/drawingml/2006/main" prst="hexagon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zh-TW"/>
        </a:p>
      </cdr:txBody>
    </cdr:sp>
  </cdr:relSizeAnchor>
  <cdr:relSizeAnchor xmlns:cdr="http://schemas.openxmlformats.org/drawingml/2006/chartDrawing">
    <cdr:from>
      <cdr:x>0.11505</cdr:x>
      <cdr:y>0.47701</cdr:y>
    </cdr:from>
    <cdr:to>
      <cdr:x>0.88425</cdr:x>
      <cdr:y>0.8576</cdr:y>
    </cdr:to>
    <cdr:sp macro="" textlink="">
      <cdr:nvSpPr>
        <cdr:cNvPr id="8" name="任意多边形: 形状 7">
          <a:extLst xmlns:a="http://schemas.openxmlformats.org/drawingml/2006/main">
            <a:ext uri="{FF2B5EF4-FFF2-40B4-BE49-F238E27FC236}">
              <a16:creationId xmlns:a16="http://schemas.microsoft.com/office/drawing/2014/main" id="{67BD0DD4-06CE-4F33-AAB3-8AC4342590E4}"/>
            </a:ext>
          </a:extLst>
        </cdr:cNvPr>
        <cdr:cNvSpPr/>
      </cdr:nvSpPr>
      <cdr:spPr>
        <a:xfrm xmlns:a="http://schemas.openxmlformats.org/drawingml/2006/main">
          <a:off x="753239" y="1948791"/>
          <a:ext cx="5036207" cy="1554869"/>
        </a:xfrm>
        <a:custGeom xmlns:a="http://schemas.openxmlformats.org/drawingml/2006/main">
          <a:avLst/>
          <a:gdLst>
            <a:gd name="connsiteX0" fmla="*/ 0 w 5036207"/>
            <a:gd name="connsiteY0" fmla="*/ 1528529 h 1528906"/>
            <a:gd name="connsiteX1" fmla="*/ 604345 w 5036207"/>
            <a:gd name="connsiteY1" fmla="*/ 1519771 h 1528906"/>
            <a:gd name="connsiteX2" fmla="*/ 1186794 w 5036207"/>
            <a:gd name="connsiteY2" fmla="*/ 1467219 h 1528906"/>
            <a:gd name="connsiteX3" fmla="*/ 1773621 w 5036207"/>
            <a:gd name="connsiteY3" fmla="*/ 1362115 h 1528906"/>
            <a:gd name="connsiteX4" fmla="*/ 2334173 w 5036207"/>
            <a:gd name="connsiteY4" fmla="*/ 1191322 h 1528906"/>
            <a:gd name="connsiteX5" fmla="*/ 2929759 w 5036207"/>
            <a:gd name="connsiteY5" fmla="*/ 981115 h 1528906"/>
            <a:gd name="connsiteX6" fmla="*/ 3612931 w 5036207"/>
            <a:gd name="connsiteY6" fmla="*/ 731495 h 1528906"/>
            <a:gd name="connsiteX7" fmla="*/ 4151587 w 5036207"/>
            <a:gd name="connsiteY7" fmla="*/ 534426 h 1528906"/>
            <a:gd name="connsiteX8" fmla="*/ 4681483 w 5036207"/>
            <a:gd name="connsiteY8" fmla="*/ 210357 h 1528906"/>
            <a:gd name="connsiteX9" fmla="*/ 5036207 w 5036207"/>
            <a:gd name="connsiteY9" fmla="*/ 150 h 1528906"/>
            <a:gd name="connsiteX0" fmla="*/ 0 w 5036207"/>
            <a:gd name="connsiteY0" fmla="*/ 1528529 h 1528906"/>
            <a:gd name="connsiteX1" fmla="*/ 604345 w 5036207"/>
            <a:gd name="connsiteY1" fmla="*/ 1519771 h 1528906"/>
            <a:gd name="connsiteX2" fmla="*/ 1186794 w 5036207"/>
            <a:gd name="connsiteY2" fmla="*/ 1467219 h 1528906"/>
            <a:gd name="connsiteX3" fmla="*/ 1773621 w 5036207"/>
            <a:gd name="connsiteY3" fmla="*/ 1362115 h 1528906"/>
            <a:gd name="connsiteX4" fmla="*/ 2334173 w 5036207"/>
            <a:gd name="connsiteY4" fmla="*/ 1226356 h 1528906"/>
            <a:gd name="connsiteX5" fmla="*/ 2929759 w 5036207"/>
            <a:gd name="connsiteY5" fmla="*/ 981115 h 1528906"/>
            <a:gd name="connsiteX6" fmla="*/ 3612931 w 5036207"/>
            <a:gd name="connsiteY6" fmla="*/ 731495 h 1528906"/>
            <a:gd name="connsiteX7" fmla="*/ 4151587 w 5036207"/>
            <a:gd name="connsiteY7" fmla="*/ 534426 h 1528906"/>
            <a:gd name="connsiteX8" fmla="*/ 4681483 w 5036207"/>
            <a:gd name="connsiteY8" fmla="*/ 210357 h 1528906"/>
            <a:gd name="connsiteX9" fmla="*/ 5036207 w 5036207"/>
            <a:gd name="connsiteY9" fmla="*/ 150 h 1528906"/>
            <a:gd name="connsiteX0" fmla="*/ 0 w 5036207"/>
            <a:gd name="connsiteY0" fmla="*/ 1528529 h 1528906"/>
            <a:gd name="connsiteX1" fmla="*/ 604345 w 5036207"/>
            <a:gd name="connsiteY1" fmla="*/ 1519771 h 1528906"/>
            <a:gd name="connsiteX2" fmla="*/ 1186794 w 5036207"/>
            <a:gd name="connsiteY2" fmla="*/ 1467219 h 1528906"/>
            <a:gd name="connsiteX3" fmla="*/ 1773621 w 5036207"/>
            <a:gd name="connsiteY3" fmla="*/ 1362115 h 1528906"/>
            <a:gd name="connsiteX4" fmla="*/ 2334173 w 5036207"/>
            <a:gd name="connsiteY4" fmla="*/ 1226356 h 1528906"/>
            <a:gd name="connsiteX5" fmla="*/ 2942897 w 5036207"/>
            <a:gd name="connsiteY5" fmla="*/ 1033667 h 1528906"/>
            <a:gd name="connsiteX6" fmla="*/ 3612931 w 5036207"/>
            <a:gd name="connsiteY6" fmla="*/ 731495 h 1528906"/>
            <a:gd name="connsiteX7" fmla="*/ 4151587 w 5036207"/>
            <a:gd name="connsiteY7" fmla="*/ 534426 h 1528906"/>
            <a:gd name="connsiteX8" fmla="*/ 4681483 w 5036207"/>
            <a:gd name="connsiteY8" fmla="*/ 210357 h 1528906"/>
            <a:gd name="connsiteX9" fmla="*/ 5036207 w 5036207"/>
            <a:gd name="connsiteY9" fmla="*/ 150 h 1528906"/>
            <a:gd name="connsiteX0" fmla="*/ 0 w 5036207"/>
            <a:gd name="connsiteY0" fmla="*/ 1528529 h 1528906"/>
            <a:gd name="connsiteX1" fmla="*/ 604345 w 5036207"/>
            <a:gd name="connsiteY1" fmla="*/ 1519771 h 1528906"/>
            <a:gd name="connsiteX2" fmla="*/ 1186794 w 5036207"/>
            <a:gd name="connsiteY2" fmla="*/ 1467219 h 1528906"/>
            <a:gd name="connsiteX3" fmla="*/ 1773621 w 5036207"/>
            <a:gd name="connsiteY3" fmla="*/ 1362115 h 1528906"/>
            <a:gd name="connsiteX4" fmla="*/ 2334173 w 5036207"/>
            <a:gd name="connsiteY4" fmla="*/ 1226356 h 1528906"/>
            <a:gd name="connsiteX5" fmla="*/ 2942897 w 5036207"/>
            <a:gd name="connsiteY5" fmla="*/ 1033667 h 1528906"/>
            <a:gd name="connsiteX6" fmla="*/ 3617310 w 5036207"/>
            <a:gd name="connsiteY6" fmla="*/ 797185 h 1528906"/>
            <a:gd name="connsiteX7" fmla="*/ 4151587 w 5036207"/>
            <a:gd name="connsiteY7" fmla="*/ 534426 h 1528906"/>
            <a:gd name="connsiteX8" fmla="*/ 4681483 w 5036207"/>
            <a:gd name="connsiteY8" fmla="*/ 210357 h 1528906"/>
            <a:gd name="connsiteX9" fmla="*/ 5036207 w 5036207"/>
            <a:gd name="connsiteY9" fmla="*/ 150 h 1528906"/>
            <a:gd name="connsiteX0" fmla="*/ 0 w 5054731"/>
            <a:gd name="connsiteY0" fmla="*/ 1554334 h 1554711"/>
            <a:gd name="connsiteX1" fmla="*/ 604345 w 5054731"/>
            <a:gd name="connsiteY1" fmla="*/ 1545576 h 1554711"/>
            <a:gd name="connsiteX2" fmla="*/ 1186794 w 5054731"/>
            <a:gd name="connsiteY2" fmla="*/ 1493024 h 1554711"/>
            <a:gd name="connsiteX3" fmla="*/ 1773621 w 5054731"/>
            <a:gd name="connsiteY3" fmla="*/ 1387920 h 1554711"/>
            <a:gd name="connsiteX4" fmla="*/ 2334173 w 5054731"/>
            <a:gd name="connsiteY4" fmla="*/ 1252161 h 1554711"/>
            <a:gd name="connsiteX5" fmla="*/ 2942897 w 5054731"/>
            <a:gd name="connsiteY5" fmla="*/ 1059472 h 1554711"/>
            <a:gd name="connsiteX6" fmla="*/ 3617310 w 5054731"/>
            <a:gd name="connsiteY6" fmla="*/ 822990 h 1554711"/>
            <a:gd name="connsiteX7" fmla="*/ 4151587 w 5054731"/>
            <a:gd name="connsiteY7" fmla="*/ 560231 h 1554711"/>
            <a:gd name="connsiteX8" fmla="*/ 4681483 w 5054731"/>
            <a:gd name="connsiteY8" fmla="*/ 236162 h 1554711"/>
            <a:gd name="connsiteX9" fmla="*/ 5036207 w 5054731"/>
            <a:gd name="connsiteY9" fmla="*/ 25955 h 1554711"/>
            <a:gd name="connsiteX0" fmla="*/ 0 w 5054731"/>
            <a:gd name="connsiteY0" fmla="*/ 1554334 h 1554711"/>
            <a:gd name="connsiteX1" fmla="*/ 604345 w 5054731"/>
            <a:gd name="connsiteY1" fmla="*/ 1545576 h 1554711"/>
            <a:gd name="connsiteX2" fmla="*/ 1186794 w 5054731"/>
            <a:gd name="connsiteY2" fmla="*/ 1493024 h 1554711"/>
            <a:gd name="connsiteX3" fmla="*/ 1773621 w 5054731"/>
            <a:gd name="connsiteY3" fmla="*/ 1387920 h 1554711"/>
            <a:gd name="connsiteX4" fmla="*/ 2334173 w 5054731"/>
            <a:gd name="connsiteY4" fmla="*/ 1252161 h 1554711"/>
            <a:gd name="connsiteX5" fmla="*/ 2942897 w 5054731"/>
            <a:gd name="connsiteY5" fmla="*/ 1072610 h 1554711"/>
            <a:gd name="connsiteX6" fmla="*/ 3617310 w 5054731"/>
            <a:gd name="connsiteY6" fmla="*/ 822990 h 1554711"/>
            <a:gd name="connsiteX7" fmla="*/ 4151587 w 5054731"/>
            <a:gd name="connsiteY7" fmla="*/ 560231 h 1554711"/>
            <a:gd name="connsiteX8" fmla="*/ 4681483 w 5054731"/>
            <a:gd name="connsiteY8" fmla="*/ 236162 h 1554711"/>
            <a:gd name="connsiteX9" fmla="*/ 5036207 w 5054731"/>
            <a:gd name="connsiteY9" fmla="*/ 25955 h 1554711"/>
            <a:gd name="connsiteX0" fmla="*/ 0 w 5054731"/>
            <a:gd name="connsiteY0" fmla="*/ 1554334 h 1554711"/>
            <a:gd name="connsiteX1" fmla="*/ 604345 w 5054731"/>
            <a:gd name="connsiteY1" fmla="*/ 1545576 h 1554711"/>
            <a:gd name="connsiteX2" fmla="*/ 1186794 w 5054731"/>
            <a:gd name="connsiteY2" fmla="*/ 1493024 h 1554711"/>
            <a:gd name="connsiteX3" fmla="*/ 1773621 w 5054731"/>
            <a:gd name="connsiteY3" fmla="*/ 1387920 h 1554711"/>
            <a:gd name="connsiteX4" fmla="*/ 2334173 w 5054731"/>
            <a:gd name="connsiteY4" fmla="*/ 1278437 h 1554711"/>
            <a:gd name="connsiteX5" fmla="*/ 2942897 w 5054731"/>
            <a:gd name="connsiteY5" fmla="*/ 1072610 h 1554711"/>
            <a:gd name="connsiteX6" fmla="*/ 3617310 w 5054731"/>
            <a:gd name="connsiteY6" fmla="*/ 822990 h 1554711"/>
            <a:gd name="connsiteX7" fmla="*/ 4151587 w 5054731"/>
            <a:gd name="connsiteY7" fmla="*/ 560231 h 1554711"/>
            <a:gd name="connsiteX8" fmla="*/ 4681483 w 5054731"/>
            <a:gd name="connsiteY8" fmla="*/ 236162 h 1554711"/>
            <a:gd name="connsiteX9" fmla="*/ 5036207 w 5054731"/>
            <a:gd name="connsiteY9" fmla="*/ 25955 h 1554711"/>
            <a:gd name="connsiteX0" fmla="*/ 0 w 5054731"/>
            <a:gd name="connsiteY0" fmla="*/ 1554334 h 1554711"/>
            <a:gd name="connsiteX1" fmla="*/ 604345 w 5054731"/>
            <a:gd name="connsiteY1" fmla="*/ 1545576 h 1554711"/>
            <a:gd name="connsiteX2" fmla="*/ 1186794 w 5054731"/>
            <a:gd name="connsiteY2" fmla="*/ 1493024 h 1554711"/>
            <a:gd name="connsiteX3" fmla="*/ 1782380 w 5054731"/>
            <a:gd name="connsiteY3" fmla="*/ 1401058 h 1554711"/>
            <a:gd name="connsiteX4" fmla="*/ 2334173 w 5054731"/>
            <a:gd name="connsiteY4" fmla="*/ 1278437 h 1554711"/>
            <a:gd name="connsiteX5" fmla="*/ 2942897 w 5054731"/>
            <a:gd name="connsiteY5" fmla="*/ 1072610 h 1554711"/>
            <a:gd name="connsiteX6" fmla="*/ 3617310 w 5054731"/>
            <a:gd name="connsiteY6" fmla="*/ 822990 h 1554711"/>
            <a:gd name="connsiteX7" fmla="*/ 4151587 w 5054731"/>
            <a:gd name="connsiteY7" fmla="*/ 560231 h 1554711"/>
            <a:gd name="connsiteX8" fmla="*/ 4681483 w 5054731"/>
            <a:gd name="connsiteY8" fmla="*/ 236162 h 1554711"/>
            <a:gd name="connsiteX9" fmla="*/ 5036207 w 5054731"/>
            <a:gd name="connsiteY9" fmla="*/ 25955 h 1554711"/>
            <a:gd name="connsiteX0" fmla="*/ 0 w 5054731"/>
            <a:gd name="connsiteY0" fmla="*/ 1554334 h 1554548"/>
            <a:gd name="connsiteX1" fmla="*/ 604345 w 5054731"/>
            <a:gd name="connsiteY1" fmla="*/ 1545576 h 1554548"/>
            <a:gd name="connsiteX2" fmla="*/ 1199932 w 5054731"/>
            <a:gd name="connsiteY2" fmla="*/ 1501782 h 1554548"/>
            <a:gd name="connsiteX3" fmla="*/ 1782380 w 5054731"/>
            <a:gd name="connsiteY3" fmla="*/ 1401058 h 1554548"/>
            <a:gd name="connsiteX4" fmla="*/ 2334173 w 5054731"/>
            <a:gd name="connsiteY4" fmla="*/ 1278437 h 1554548"/>
            <a:gd name="connsiteX5" fmla="*/ 2942897 w 5054731"/>
            <a:gd name="connsiteY5" fmla="*/ 1072610 h 1554548"/>
            <a:gd name="connsiteX6" fmla="*/ 3617310 w 5054731"/>
            <a:gd name="connsiteY6" fmla="*/ 822990 h 1554548"/>
            <a:gd name="connsiteX7" fmla="*/ 4151587 w 5054731"/>
            <a:gd name="connsiteY7" fmla="*/ 560231 h 1554548"/>
            <a:gd name="connsiteX8" fmla="*/ 4681483 w 5054731"/>
            <a:gd name="connsiteY8" fmla="*/ 236162 h 1554548"/>
            <a:gd name="connsiteX9" fmla="*/ 5036207 w 5054731"/>
            <a:gd name="connsiteY9" fmla="*/ 25955 h 1554548"/>
            <a:gd name="connsiteX0" fmla="*/ 0 w 5054731"/>
            <a:gd name="connsiteY0" fmla="*/ 1554334 h 1554548"/>
            <a:gd name="connsiteX1" fmla="*/ 604345 w 5054731"/>
            <a:gd name="connsiteY1" fmla="*/ 1545576 h 1554548"/>
            <a:gd name="connsiteX2" fmla="*/ 1199932 w 5054731"/>
            <a:gd name="connsiteY2" fmla="*/ 1501782 h 1554548"/>
            <a:gd name="connsiteX3" fmla="*/ 1782380 w 5054731"/>
            <a:gd name="connsiteY3" fmla="*/ 1401058 h 1554548"/>
            <a:gd name="connsiteX4" fmla="*/ 2334173 w 5054731"/>
            <a:gd name="connsiteY4" fmla="*/ 1278437 h 1554548"/>
            <a:gd name="connsiteX5" fmla="*/ 2960414 w 5054731"/>
            <a:gd name="connsiteY5" fmla="*/ 1103265 h 1554548"/>
            <a:gd name="connsiteX6" fmla="*/ 3617310 w 5054731"/>
            <a:gd name="connsiteY6" fmla="*/ 822990 h 1554548"/>
            <a:gd name="connsiteX7" fmla="*/ 4151587 w 5054731"/>
            <a:gd name="connsiteY7" fmla="*/ 560231 h 1554548"/>
            <a:gd name="connsiteX8" fmla="*/ 4681483 w 5054731"/>
            <a:gd name="connsiteY8" fmla="*/ 236162 h 1554548"/>
            <a:gd name="connsiteX9" fmla="*/ 5036207 w 5054731"/>
            <a:gd name="connsiteY9" fmla="*/ 25955 h 1554548"/>
            <a:gd name="connsiteX0" fmla="*/ 0 w 5054731"/>
            <a:gd name="connsiteY0" fmla="*/ 1554334 h 1554548"/>
            <a:gd name="connsiteX1" fmla="*/ 604345 w 5054731"/>
            <a:gd name="connsiteY1" fmla="*/ 1545576 h 1554548"/>
            <a:gd name="connsiteX2" fmla="*/ 1199932 w 5054731"/>
            <a:gd name="connsiteY2" fmla="*/ 1501782 h 1554548"/>
            <a:gd name="connsiteX3" fmla="*/ 1782380 w 5054731"/>
            <a:gd name="connsiteY3" fmla="*/ 1401058 h 1554548"/>
            <a:gd name="connsiteX4" fmla="*/ 2334173 w 5054731"/>
            <a:gd name="connsiteY4" fmla="*/ 1278437 h 1554548"/>
            <a:gd name="connsiteX5" fmla="*/ 2960414 w 5054731"/>
            <a:gd name="connsiteY5" fmla="*/ 1103265 h 1554548"/>
            <a:gd name="connsiteX6" fmla="*/ 3643586 w 5054731"/>
            <a:gd name="connsiteY6" fmla="*/ 836128 h 1554548"/>
            <a:gd name="connsiteX7" fmla="*/ 4151587 w 5054731"/>
            <a:gd name="connsiteY7" fmla="*/ 560231 h 1554548"/>
            <a:gd name="connsiteX8" fmla="*/ 4681483 w 5054731"/>
            <a:gd name="connsiteY8" fmla="*/ 236162 h 1554548"/>
            <a:gd name="connsiteX9" fmla="*/ 5036207 w 5054731"/>
            <a:gd name="connsiteY9" fmla="*/ 25955 h 1554548"/>
            <a:gd name="connsiteX0" fmla="*/ 0 w 5054598"/>
            <a:gd name="connsiteY0" fmla="*/ 1554449 h 1554663"/>
            <a:gd name="connsiteX1" fmla="*/ 604345 w 5054598"/>
            <a:gd name="connsiteY1" fmla="*/ 1545691 h 1554663"/>
            <a:gd name="connsiteX2" fmla="*/ 1199932 w 5054598"/>
            <a:gd name="connsiteY2" fmla="*/ 1501897 h 1554663"/>
            <a:gd name="connsiteX3" fmla="*/ 1782380 w 5054598"/>
            <a:gd name="connsiteY3" fmla="*/ 1401173 h 1554663"/>
            <a:gd name="connsiteX4" fmla="*/ 2334173 w 5054598"/>
            <a:gd name="connsiteY4" fmla="*/ 1278552 h 1554663"/>
            <a:gd name="connsiteX5" fmla="*/ 2960414 w 5054598"/>
            <a:gd name="connsiteY5" fmla="*/ 1103380 h 1554663"/>
            <a:gd name="connsiteX6" fmla="*/ 3643586 w 5054598"/>
            <a:gd name="connsiteY6" fmla="*/ 836243 h 1554663"/>
            <a:gd name="connsiteX7" fmla="*/ 4169105 w 5054598"/>
            <a:gd name="connsiteY7" fmla="*/ 569104 h 1554663"/>
            <a:gd name="connsiteX8" fmla="*/ 4681483 w 5054598"/>
            <a:gd name="connsiteY8" fmla="*/ 236277 h 1554663"/>
            <a:gd name="connsiteX9" fmla="*/ 5036207 w 5054598"/>
            <a:gd name="connsiteY9" fmla="*/ 26070 h 1554663"/>
            <a:gd name="connsiteX0" fmla="*/ 0 w 5036207"/>
            <a:gd name="connsiteY0" fmla="*/ 1528379 h 1528593"/>
            <a:gd name="connsiteX1" fmla="*/ 604345 w 5036207"/>
            <a:gd name="connsiteY1" fmla="*/ 1519621 h 1528593"/>
            <a:gd name="connsiteX2" fmla="*/ 1199932 w 5036207"/>
            <a:gd name="connsiteY2" fmla="*/ 1475827 h 1528593"/>
            <a:gd name="connsiteX3" fmla="*/ 1782380 w 5036207"/>
            <a:gd name="connsiteY3" fmla="*/ 1375103 h 1528593"/>
            <a:gd name="connsiteX4" fmla="*/ 2334173 w 5036207"/>
            <a:gd name="connsiteY4" fmla="*/ 1252482 h 1528593"/>
            <a:gd name="connsiteX5" fmla="*/ 2960414 w 5036207"/>
            <a:gd name="connsiteY5" fmla="*/ 1077310 h 1528593"/>
            <a:gd name="connsiteX6" fmla="*/ 3643586 w 5036207"/>
            <a:gd name="connsiteY6" fmla="*/ 810173 h 1528593"/>
            <a:gd name="connsiteX7" fmla="*/ 4169105 w 5036207"/>
            <a:gd name="connsiteY7" fmla="*/ 543034 h 1528593"/>
            <a:gd name="connsiteX8" fmla="*/ 4681483 w 5036207"/>
            <a:gd name="connsiteY8" fmla="*/ 210207 h 1528593"/>
            <a:gd name="connsiteX9" fmla="*/ 5036207 w 5036207"/>
            <a:gd name="connsiteY9" fmla="*/ 0 h 1528593"/>
            <a:gd name="connsiteX0" fmla="*/ 0 w 5036207"/>
            <a:gd name="connsiteY0" fmla="*/ 1528379 h 1528593"/>
            <a:gd name="connsiteX1" fmla="*/ 604345 w 5036207"/>
            <a:gd name="connsiteY1" fmla="*/ 1519621 h 1528593"/>
            <a:gd name="connsiteX2" fmla="*/ 1199932 w 5036207"/>
            <a:gd name="connsiteY2" fmla="*/ 1475827 h 1528593"/>
            <a:gd name="connsiteX3" fmla="*/ 1782380 w 5036207"/>
            <a:gd name="connsiteY3" fmla="*/ 1375103 h 1528593"/>
            <a:gd name="connsiteX4" fmla="*/ 2334173 w 5036207"/>
            <a:gd name="connsiteY4" fmla="*/ 1252482 h 1528593"/>
            <a:gd name="connsiteX5" fmla="*/ 2960414 w 5036207"/>
            <a:gd name="connsiteY5" fmla="*/ 1077310 h 1528593"/>
            <a:gd name="connsiteX6" fmla="*/ 3643586 w 5036207"/>
            <a:gd name="connsiteY6" fmla="*/ 810173 h 1528593"/>
            <a:gd name="connsiteX7" fmla="*/ 4169105 w 5036207"/>
            <a:gd name="connsiteY7" fmla="*/ 543034 h 1528593"/>
            <a:gd name="connsiteX8" fmla="*/ 4681483 w 5036207"/>
            <a:gd name="connsiteY8" fmla="*/ 210207 h 1528593"/>
            <a:gd name="connsiteX9" fmla="*/ 5036207 w 5036207"/>
            <a:gd name="connsiteY9" fmla="*/ 0 h 1528593"/>
            <a:gd name="connsiteX0" fmla="*/ 0 w 5053306"/>
            <a:gd name="connsiteY0" fmla="*/ 1571034 h 1571248"/>
            <a:gd name="connsiteX1" fmla="*/ 604345 w 5053306"/>
            <a:gd name="connsiteY1" fmla="*/ 1562276 h 1571248"/>
            <a:gd name="connsiteX2" fmla="*/ 1199932 w 5053306"/>
            <a:gd name="connsiteY2" fmla="*/ 1518482 h 1571248"/>
            <a:gd name="connsiteX3" fmla="*/ 1782380 w 5053306"/>
            <a:gd name="connsiteY3" fmla="*/ 1417758 h 1571248"/>
            <a:gd name="connsiteX4" fmla="*/ 2334173 w 5053306"/>
            <a:gd name="connsiteY4" fmla="*/ 1295137 h 1571248"/>
            <a:gd name="connsiteX5" fmla="*/ 2960414 w 5053306"/>
            <a:gd name="connsiteY5" fmla="*/ 1119965 h 1571248"/>
            <a:gd name="connsiteX6" fmla="*/ 3643586 w 5053306"/>
            <a:gd name="connsiteY6" fmla="*/ 852828 h 1571248"/>
            <a:gd name="connsiteX7" fmla="*/ 4169105 w 5053306"/>
            <a:gd name="connsiteY7" fmla="*/ 585689 h 1571248"/>
            <a:gd name="connsiteX8" fmla="*/ 4681483 w 5053306"/>
            <a:gd name="connsiteY8" fmla="*/ 252862 h 1571248"/>
            <a:gd name="connsiteX9" fmla="*/ 5036207 w 5053306"/>
            <a:gd name="connsiteY9" fmla="*/ 42655 h 1571248"/>
            <a:gd name="connsiteX0" fmla="*/ 0 w 5036207"/>
            <a:gd name="connsiteY0" fmla="*/ 1528379 h 1528593"/>
            <a:gd name="connsiteX1" fmla="*/ 604345 w 5036207"/>
            <a:gd name="connsiteY1" fmla="*/ 1519621 h 1528593"/>
            <a:gd name="connsiteX2" fmla="*/ 1199932 w 5036207"/>
            <a:gd name="connsiteY2" fmla="*/ 1475827 h 1528593"/>
            <a:gd name="connsiteX3" fmla="*/ 1782380 w 5036207"/>
            <a:gd name="connsiteY3" fmla="*/ 1375103 h 1528593"/>
            <a:gd name="connsiteX4" fmla="*/ 2334173 w 5036207"/>
            <a:gd name="connsiteY4" fmla="*/ 1252482 h 1528593"/>
            <a:gd name="connsiteX5" fmla="*/ 2960414 w 5036207"/>
            <a:gd name="connsiteY5" fmla="*/ 1077310 h 1528593"/>
            <a:gd name="connsiteX6" fmla="*/ 3643586 w 5036207"/>
            <a:gd name="connsiteY6" fmla="*/ 810173 h 1528593"/>
            <a:gd name="connsiteX7" fmla="*/ 4169105 w 5036207"/>
            <a:gd name="connsiteY7" fmla="*/ 543034 h 1528593"/>
            <a:gd name="connsiteX8" fmla="*/ 4681483 w 5036207"/>
            <a:gd name="connsiteY8" fmla="*/ 210207 h 1528593"/>
            <a:gd name="connsiteX9" fmla="*/ 5036207 w 5036207"/>
            <a:gd name="connsiteY9" fmla="*/ 0 h 1528593"/>
            <a:gd name="connsiteX0" fmla="*/ 0 w 5036207"/>
            <a:gd name="connsiteY0" fmla="*/ 1528379 h 1528593"/>
            <a:gd name="connsiteX1" fmla="*/ 604345 w 5036207"/>
            <a:gd name="connsiteY1" fmla="*/ 1519621 h 1528593"/>
            <a:gd name="connsiteX2" fmla="*/ 1199932 w 5036207"/>
            <a:gd name="connsiteY2" fmla="*/ 1475827 h 1528593"/>
            <a:gd name="connsiteX3" fmla="*/ 1782380 w 5036207"/>
            <a:gd name="connsiteY3" fmla="*/ 1375103 h 1528593"/>
            <a:gd name="connsiteX4" fmla="*/ 2334173 w 5036207"/>
            <a:gd name="connsiteY4" fmla="*/ 1252482 h 1528593"/>
            <a:gd name="connsiteX5" fmla="*/ 2960414 w 5036207"/>
            <a:gd name="connsiteY5" fmla="*/ 1077310 h 1528593"/>
            <a:gd name="connsiteX6" fmla="*/ 3643586 w 5036207"/>
            <a:gd name="connsiteY6" fmla="*/ 810173 h 1528593"/>
            <a:gd name="connsiteX7" fmla="*/ 4169105 w 5036207"/>
            <a:gd name="connsiteY7" fmla="*/ 543034 h 1528593"/>
            <a:gd name="connsiteX8" fmla="*/ 4681483 w 5036207"/>
            <a:gd name="connsiteY8" fmla="*/ 210207 h 1528593"/>
            <a:gd name="connsiteX9" fmla="*/ 5036207 w 5036207"/>
            <a:gd name="connsiteY9" fmla="*/ 0 h 1528593"/>
            <a:gd name="connsiteX0" fmla="*/ 0 w 5036207"/>
            <a:gd name="connsiteY0" fmla="*/ 1554655 h 1554869"/>
            <a:gd name="connsiteX1" fmla="*/ 604345 w 5036207"/>
            <a:gd name="connsiteY1" fmla="*/ 1545897 h 1554869"/>
            <a:gd name="connsiteX2" fmla="*/ 1199932 w 5036207"/>
            <a:gd name="connsiteY2" fmla="*/ 1502103 h 1554869"/>
            <a:gd name="connsiteX3" fmla="*/ 1782380 w 5036207"/>
            <a:gd name="connsiteY3" fmla="*/ 1401379 h 1554869"/>
            <a:gd name="connsiteX4" fmla="*/ 2334173 w 5036207"/>
            <a:gd name="connsiteY4" fmla="*/ 1278758 h 1554869"/>
            <a:gd name="connsiteX5" fmla="*/ 2960414 w 5036207"/>
            <a:gd name="connsiteY5" fmla="*/ 1103586 h 1554869"/>
            <a:gd name="connsiteX6" fmla="*/ 3643586 w 5036207"/>
            <a:gd name="connsiteY6" fmla="*/ 836449 h 1554869"/>
            <a:gd name="connsiteX7" fmla="*/ 4169105 w 5036207"/>
            <a:gd name="connsiteY7" fmla="*/ 569310 h 1554869"/>
            <a:gd name="connsiteX8" fmla="*/ 4681483 w 5036207"/>
            <a:gd name="connsiteY8" fmla="*/ 236483 h 1554869"/>
            <a:gd name="connsiteX9" fmla="*/ 5036207 w 5036207"/>
            <a:gd name="connsiteY9" fmla="*/ 0 h 1554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5036207" h="1554869">
              <a:moveTo>
                <a:pt x="0" y="1554655"/>
              </a:moveTo>
              <a:cubicBezTo>
                <a:pt x="203273" y="1555385"/>
                <a:pt x="404356" y="1554656"/>
                <a:pt x="604345" y="1545897"/>
              </a:cubicBezTo>
              <a:cubicBezTo>
                <a:pt x="804334" y="1537138"/>
                <a:pt x="1003593" y="1526189"/>
                <a:pt x="1199932" y="1502103"/>
              </a:cubicBezTo>
              <a:cubicBezTo>
                <a:pt x="1396271" y="1478017"/>
                <a:pt x="1593340" y="1438603"/>
                <a:pt x="1782380" y="1401379"/>
              </a:cubicBezTo>
              <a:cubicBezTo>
                <a:pt x="1971420" y="1364155"/>
                <a:pt x="2137834" y="1328390"/>
                <a:pt x="2334173" y="1278758"/>
              </a:cubicBezTo>
              <a:cubicBezTo>
                <a:pt x="2530512" y="1229126"/>
                <a:pt x="2742179" y="1177304"/>
                <a:pt x="2960414" y="1103586"/>
              </a:cubicBezTo>
              <a:cubicBezTo>
                <a:pt x="3178650" y="1029868"/>
                <a:pt x="3442138" y="925495"/>
                <a:pt x="3643586" y="836449"/>
              </a:cubicBezTo>
              <a:cubicBezTo>
                <a:pt x="3845034" y="747403"/>
                <a:pt x="3996122" y="669304"/>
                <a:pt x="4169105" y="569310"/>
              </a:cubicBezTo>
              <a:cubicBezTo>
                <a:pt x="4342088" y="469316"/>
                <a:pt x="4536966" y="331368"/>
                <a:pt x="4681483" y="236483"/>
              </a:cubicBezTo>
              <a:cubicBezTo>
                <a:pt x="4826000" y="141598"/>
                <a:pt x="4900447" y="78096"/>
                <a:pt x="5036207" y="0"/>
              </a:cubicBezTo>
            </a:path>
          </a:pathLst>
        </a:custGeom>
        <a:noFill xmlns:a="http://schemas.openxmlformats.org/drawingml/2006/main"/>
        <a:ln xmlns:a="http://schemas.openxmlformats.org/drawingml/2006/main" w="22225"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zh-TW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14975</xdr:colOff>
      <xdr:row>0</xdr:row>
      <xdr:rowOff>22222</xdr:rowOff>
    </xdr:from>
    <xdr:to>
      <xdr:col>12</xdr:col>
      <xdr:colOff>770965</xdr:colOff>
      <xdr:row>19</xdr:row>
      <xdr:rowOff>76200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5303B2E4-FF76-422E-B20F-6514B626D207}"/>
            </a:ext>
          </a:extLst>
        </xdr:cNvPr>
        <xdr:cNvGrpSpPr/>
      </xdr:nvGrpSpPr>
      <xdr:grpSpPr>
        <a:xfrm>
          <a:off x="4959413" y="22222"/>
          <a:ext cx="6542339" cy="4120832"/>
          <a:chOff x="4959413" y="22222"/>
          <a:chExt cx="6542339" cy="3906787"/>
        </a:xfrm>
      </xdr:grpSpPr>
      <xdr:graphicFrame macro="">
        <xdr:nvGraphicFramePr>
          <xdr:cNvPr id="2" name="圖表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4959413" y="22222"/>
          <a:ext cx="6542339" cy="39067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任意多边形: 形状 3">
            <a:extLst>
              <a:ext uri="{FF2B5EF4-FFF2-40B4-BE49-F238E27FC236}">
                <a16:creationId xmlns:a16="http://schemas.microsoft.com/office/drawing/2014/main" id="{560BC3F6-5425-4D0B-B693-38411FFB8E01}"/>
              </a:ext>
            </a:extLst>
          </xdr:cNvPr>
          <xdr:cNvSpPr/>
        </xdr:nvSpPr>
        <xdr:spPr>
          <a:xfrm>
            <a:off x="5858905" y="1705740"/>
            <a:ext cx="4493736" cy="1133042"/>
          </a:xfrm>
          <a:custGeom>
            <a:avLst/>
            <a:gdLst>
              <a:gd name="connsiteX0" fmla="*/ 0 w 5036207"/>
              <a:gd name="connsiteY0" fmla="*/ 1528529 h 1528906"/>
              <a:gd name="connsiteX1" fmla="*/ 604345 w 5036207"/>
              <a:gd name="connsiteY1" fmla="*/ 1519771 h 1528906"/>
              <a:gd name="connsiteX2" fmla="*/ 1186794 w 5036207"/>
              <a:gd name="connsiteY2" fmla="*/ 1467219 h 1528906"/>
              <a:gd name="connsiteX3" fmla="*/ 1773621 w 5036207"/>
              <a:gd name="connsiteY3" fmla="*/ 1362115 h 1528906"/>
              <a:gd name="connsiteX4" fmla="*/ 2334173 w 5036207"/>
              <a:gd name="connsiteY4" fmla="*/ 1191322 h 1528906"/>
              <a:gd name="connsiteX5" fmla="*/ 2929759 w 5036207"/>
              <a:gd name="connsiteY5" fmla="*/ 981115 h 1528906"/>
              <a:gd name="connsiteX6" fmla="*/ 3612931 w 5036207"/>
              <a:gd name="connsiteY6" fmla="*/ 731495 h 1528906"/>
              <a:gd name="connsiteX7" fmla="*/ 4151587 w 5036207"/>
              <a:gd name="connsiteY7" fmla="*/ 534426 h 1528906"/>
              <a:gd name="connsiteX8" fmla="*/ 4681483 w 5036207"/>
              <a:gd name="connsiteY8" fmla="*/ 210357 h 1528906"/>
              <a:gd name="connsiteX9" fmla="*/ 5036207 w 5036207"/>
              <a:gd name="connsiteY9" fmla="*/ 150 h 1528906"/>
              <a:gd name="connsiteX0" fmla="*/ 0 w 5036207"/>
              <a:gd name="connsiteY0" fmla="*/ 1528529 h 1528906"/>
              <a:gd name="connsiteX1" fmla="*/ 604345 w 5036207"/>
              <a:gd name="connsiteY1" fmla="*/ 1519771 h 1528906"/>
              <a:gd name="connsiteX2" fmla="*/ 1186794 w 5036207"/>
              <a:gd name="connsiteY2" fmla="*/ 1467219 h 1528906"/>
              <a:gd name="connsiteX3" fmla="*/ 1773621 w 5036207"/>
              <a:gd name="connsiteY3" fmla="*/ 1362115 h 1528906"/>
              <a:gd name="connsiteX4" fmla="*/ 2334173 w 5036207"/>
              <a:gd name="connsiteY4" fmla="*/ 1226356 h 1528906"/>
              <a:gd name="connsiteX5" fmla="*/ 2929759 w 5036207"/>
              <a:gd name="connsiteY5" fmla="*/ 981115 h 1528906"/>
              <a:gd name="connsiteX6" fmla="*/ 3612931 w 5036207"/>
              <a:gd name="connsiteY6" fmla="*/ 731495 h 1528906"/>
              <a:gd name="connsiteX7" fmla="*/ 4151587 w 5036207"/>
              <a:gd name="connsiteY7" fmla="*/ 534426 h 1528906"/>
              <a:gd name="connsiteX8" fmla="*/ 4681483 w 5036207"/>
              <a:gd name="connsiteY8" fmla="*/ 210357 h 1528906"/>
              <a:gd name="connsiteX9" fmla="*/ 5036207 w 5036207"/>
              <a:gd name="connsiteY9" fmla="*/ 150 h 1528906"/>
              <a:gd name="connsiteX0" fmla="*/ 0 w 5036207"/>
              <a:gd name="connsiteY0" fmla="*/ 1528529 h 1528906"/>
              <a:gd name="connsiteX1" fmla="*/ 604345 w 5036207"/>
              <a:gd name="connsiteY1" fmla="*/ 1519771 h 1528906"/>
              <a:gd name="connsiteX2" fmla="*/ 1186794 w 5036207"/>
              <a:gd name="connsiteY2" fmla="*/ 1467219 h 1528906"/>
              <a:gd name="connsiteX3" fmla="*/ 1773621 w 5036207"/>
              <a:gd name="connsiteY3" fmla="*/ 1362115 h 1528906"/>
              <a:gd name="connsiteX4" fmla="*/ 2334173 w 5036207"/>
              <a:gd name="connsiteY4" fmla="*/ 1226356 h 1528906"/>
              <a:gd name="connsiteX5" fmla="*/ 2942897 w 5036207"/>
              <a:gd name="connsiteY5" fmla="*/ 1033667 h 1528906"/>
              <a:gd name="connsiteX6" fmla="*/ 3612931 w 5036207"/>
              <a:gd name="connsiteY6" fmla="*/ 731495 h 1528906"/>
              <a:gd name="connsiteX7" fmla="*/ 4151587 w 5036207"/>
              <a:gd name="connsiteY7" fmla="*/ 534426 h 1528906"/>
              <a:gd name="connsiteX8" fmla="*/ 4681483 w 5036207"/>
              <a:gd name="connsiteY8" fmla="*/ 210357 h 1528906"/>
              <a:gd name="connsiteX9" fmla="*/ 5036207 w 5036207"/>
              <a:gd name="connsiteY9" fmla="*/ 150 h 1528906"/>
              <a:gd name="connsiteX0" fmla="*/ 0 w 5036207"/>
              <a:gd name="connsiteY0" fmla="*/ 1528529 h 1528906"/>
              <a:gd name="connsiteX1" fmla="*/ 604345 w 5036207"/>
              <a:gd name="connsiteY1" fmla="*/ 1519771 h 1528906"/>
              <a:gd name="connsiteX2" fmla="*/ 1186794 w 5036207"/>
              <a:gd name="connsiteY2" fmla="*/ 1467219 h 1528906"/>
              <a:gd name="connsiteX3" fmla="*/ 1773621 w 5036207"/>
              <a:gd name="connsiteY3" fmla="*/ 1362115 h 1528906"/>
              <a:gd name="connsiteX4" fmla="*/ 2334173 w 5036207"/>
              <a:gd name="connsiteY4" fmla="*/ 1226356 h 1528906"/>
              <a:gd name="connsiteX5" fmla="*/ 2942897 w 5036207"/>
              <a:gd name="connsiteY5" fmla="*/ 1033667 h 1528906"/>
              <a:gd name="connsiteX6" fmla="*/ 3617310 w 5036207"/>
              <a:gd name="connsiteY6" fmla="*/ 797185 h 1528906"/>
              <a:gd name="connsiteX7" fmla="*/ 4151587 w 5036207"/>
              <a:gd name="connsiteY7" fmla="*/ 534426 h 1528906"/>
              <a:gd name="connsiteX8" fmla="*/ 4681483 w 5036207"/>
              <a:gd name="connsiteY8" fmla="*/ 210357 h 1528906"/>
              <a:gd name="connsiteX9" fmla="*/ 5036207 w 5036207"/>
              <a:gd name="connsiteY9" fmla="*/ 150 h 1528906"/>
              <a:gd name="connsiteX0" fmla="*/ 0 w 5054731"/>
              <a:gd name="connsiteY0" fmla="*/ 1554334 h 1554711"/>
              <a:gd name="connsiteX1" fmla="*/ 604345 w 5054731"/>
              <a:gd name="connsiteY1" fmla="*/ 1545576 h 1554711"/>
              <a:gd name="connsiteX2" fmla="*/ 1186794 w 5054731"/>
              <a:gd name="connsiteY2" fmla="*/ 1493024 h 1554711"/>
              <a:gd name="connsiteX3" fmla="*/ 1773621 w 5054731"/>
              <a:gd name="connsiteY3" fmla="*/ 1387920 h 1554711"/>
              <a:gd name="connsiteX4" fmla="*/ 2334173 w 5054731"/>
              <a:gd name="connsiteY4" fmla="*/ 1252161 h 1554711"/>
              <a:gd name="connsiteX5" fmla="*/ 2942897 w 5054731"/>
              <a:gd name="connsiteY5" fmla="*/ 1059472 h 1554711"/>
              <a:gd name="connsiteX6" fmla="*/ 3617310 w 5054731"/>
              <a:gd name="connsiteY6" fmla="*/ 822990 h 1554711"/>
              <a:gd name="connsiteX7" fmla="*/ 4151587 w 5054731"/>
              <a:gd name="connsiteY7" fmla="*/ 560231 h 1554711"/>
              <a:gd name="connsiteX8" fmla="*/ 4681483 w 5054731"/>
              <a:gd name="connsiteY8" fmla="*/ 236162 h 1554711"/>
              <a:gd name="connsiteX9" fmla="*/ 5036207 w 5054731"/>
              <a:gd name="connsiteY9" fmla="*/ 25955 h 1554711"/>
              <a:gd name="connsiteX0" fmla="*/ 0 w 5054731"/>
              <a:gd name="connsiteY0" fmla="*/ 1554334 h 1554711"/>
              <a:gd name="connsiteX1" fmla="*/ 604345 w 5054731"/>
              <a:gd name="connsiteY1" fmla="*/ 1545576 h 1554711"/>
              <a:gd name="connsiteX2" fmla="*/ 1186794 w 5054731"/>
              <a:gd name="connsiteY2" fmla="*/ 1493024 h 1554711"/>
              <a:gd name="connsiteX3" fmla="*/ 1773621 w 5054731"/>
              <a:gd name="connsiteY3" fmla="*/ 1387920 h 1554711"/>
              <a:gd name="connsiteX4" fmla="*/ 2334173 w 5054731"/>
              <a:gd name="connsiteY4" fmla="*/ 1252161 h 1554711"/>
              <a:gd name="connsiteX5" fmla="*/ 2942897 w 5054731"/>
              <a:gd name="connsiteY5" fmla="*/ 1072610 h 1554711"/>
              <a:gd name="connsiteX6" fmla="*/ 3617310 w 5054731"/>
              <a:gd name="connsiteY6" fmla="*/ 822990 h 1554711"/>
              <a:gd name="connsiteX7" fmla="*/ 4151587 w 5054731"/>
              <a:gd name="connsiteY7" fmla="*/ 560231 h 1554711"/>
              <a:gd name="connsiteX8" fmla="*/ 4681483 w 5054731"/>
              <a:gd name="connsiteY8" fmla="*/ 236162 h 1554711"/>
              <a:gd name="connsiteX9" fmla="*/ 5036207 w 5054731"/>
              <a:gd name="connsiteY9" fmla="*/ 25955 h 1554711"/>
              <a:gd name="connsiteX0" fmla="*/ 0 w 5054731"/>
              <a:gd name="connsiteY0" fmla="*/ 1554334 h 1554711"/>
              <a:gd name="connsiteX1" fmla="*/ 604345 w 5054731"/>
              <a:gd name="connsiteY1" fmla="*/ 1545576 h 1554711"/>
              <a:gd name="connsiteX2" fmla="*/ 1186794 w 5054731"/>
              <a:gd name="connsiteY2" fmla="*/ 1493024 h 1554711"/>
              <a:gd name="connsiteX3" fmla="*/ 1773621 w 5054731"/>
              <a:gd name="connsiteY3" fmla="*/ 1387920 h 1554711"/>
              <a:gd name="connsiteX4" fmla="*/ 2334173 w 5054731"/>
              <a:gd name="connsiteY4" fmla="*/ 1278437 h 1554711"/>
              <a:gd name="connsiteX5" fmla="*/ 2942897 w 5054731"/>
              <a:gd name="connsiteY5" fmla="*/ 1072610 h 1554711"/>
              <a:gd name="connsiteX6" fmla="*/ 3617310 w 5054731"/>
              <a:gd name="connsiteY6" fmla="*/ 822990 h 1554711"/>
              <a:gd name="connsiteX7" fmla="*/ 4151587 w 5054731"/>
              <a:gd name="connsiteY7" fmla="*/ 560231 h 1554711"/>
              <a:gd name="connsiteX8" fmla="*/ 4681483 w 5054731"/>
              <a:gd name="connsiteY8" fmla="*/ 236162 h 1554711"/>
              <a:gd name="connsiteX9" fmla="*/ 5036207 w 5054731"/>
              <a:gd name="connsiteY9" fmla="*/ 25955 h 1554711"/>
              <a:gd name="connsiteX0" fmla="*/ 0 w 5054731"/>
              <a:gd name="connsiteY0" fmla="*/ 1554334 h 1554711"/>
              <a:gd name="connsiteX1" fmla="*/ 604345 w 5054731"/>
              <a:gd name="connsiteY1" fmla="*/ 1545576 h 1554711"/>
              <a:gd name="connsiteX2" fmla="*/ 1186794 w 5054731"/>
              <a:gd name="connsiteY2" fmla="*/ 1493024 h 1554711"/>
              <a:gd name="connsiteX3" fmla="*/ 1782380 w 5054731"/>
              <a:gd name="connsiteY3" fmla="*/ 1401058 h 1554711"/>
              <a:gd name="connsiteX4" fmla="*/ 2334173 w 5054731"/>
              <a:gd name="connsiteY4" fmla="*/ 1278437 h 1554711"/>
              <a:gd name="connsiteX5" fmla="*/ 2942897 w 5054731"/>
              <a:gd name="connsiteY5" fmla="*/ 1072610 h 1554711"/>
              <a:gd name="connsiteX6" fmla="*/ 3617310 w 5054731"/>
              <a:gd name="connsiteY6" fmla="*/ 822990 h 1554711"/>
              <a:gd name="connsiteX7" fmla="*/ 4151587 w 5054731"/>
              <a:gd name="connsiteY7" fmla="*/ 560231 h 1554711"/>
              <a:gd name="connsiteX8" fmla="*/ 4681483 w 5054731"/>
              <a:gd name="connsiteY8" fmla="*/ 236162 h 1554711"/>
              <a:gd name="connsiteX9" fmla="*/ 5036207 w 5054731"/>
              <a:gd name="connsiteY9" fmla="*/ 25955 h 1554711"/>
              <a:gd name="connsiteX0" fmla="*/ 0 w 5054731"/>
              <a:gd name="connsiteY0" fmla="*/ 1554334 h 1554548"/>
              <a:gd name="connsiteX1" fmla="*/ 604345 w 5054731"/>
              <a:gd name="connsiteY1" fmla="*/ 1545576 h 1554548"/>
              <a:gd name="connsiteX2" fmla="*/ 1199932 w 5054731"/>
              <a:gd name="connsiteY2" fmla="*/ 1501782 h 1554548"/>
              <a:gd name="connsiteX3" fmla="*/ 1782380 w 5054731"/>
              <a:gd name="connsiteY3" fmla="*/ 1401058 h 1554548"/>
              <a:gd name="connsiteX4" fmla="*/ 2334173 w 5054731"/>
              <a:gd name="connsiteY4" fmla="*/ 1278437 h 1554548"/>
              <a:gd name="connsiteX5" fmla="*/ 2942897 w 5054731"/>
              <a:gd name="connsiteY5" fmla="*/ 1072610 h 1554548"/>
              <a:gd name="connsiteX6" fmla="*/ 3617310 w 5054731"/>
              <a:gd name="connsiteY6" fmla="*/ 822990 h 1554548"/>
              <a:gd name="connsiteX7" fmla="*/ 4151587 w 5054731"/>
              <a:gd name="connsiteY7" fmla="*/ 560231 h 1554548"/>
              <a:gd name="connsiteX8" fmla="*/ 4681483 w 5054731"/>
              <a:gd name="connsiteY8" fmla="*/ 236162 h 1554548"/>
              <a:gd name="connsiteX9" fmla="*/ 5036207 w 5054731"/>
              <a:gd name="connsiteY9" fmla="*/ 25955 h 1554548"/>
              <a:gd name="connsiteX0" fmla="*/ 0 w 5054731"/>
              <a:gd name="connsiteY0" fmla="*/ 1554334 h 1554548"/>
              <a:gd name="connsiteX1" fmla="*/ 604345 w 5054731"/>
              <a:gd name="connsiteY1" fmla="*/ 1545576 h 1554548"/>
              <a:gd name="connsiteX2" fmla="*/ 1199932 w 5054731"/>
              <a:gd name="connsiteY2" fmla="*/ 1501782 h 1554548"/>
              <a:gd name="connsiteX3" fmla="*/ 1782380 w 5054731"/>
              <a:gd name="connsiteY3" fmla="*/ 1401058 h 1554548"/>
              <a:gd name="connsiteX4" fmla="*/ 2334173 w 5054731"/>
              <a:gd name="connsiteY4" fmla="*/ 1278437 h 1554548"/>
              <a:gd name="connsiteX5" fmla="*/ 2960414 w 5054731"/>
              <a:gd name="connsiteY5" fmla="*/ 1103265 h 1554548"/>
              <a:gd name="connsiteX6" fmla="*/ 3617310 w 5054731"/>
              <a:gd name="connsiteY6" fmla="*/ 822990 h 1554548"/>
              <a:gd name="connsiteX7" fmla="*/ 4151587 w 5054731"/>
              <a:gd name="connsiteY7" fmla="*/ 560231 h 1554548"/>
              <a:gd name="connsiteX8" fmla="*/ 4681483 w 5054731"/>
              <a:gd name="connsiteY8" fmla="*/ 236162 h 1554548"/>
              <a:gd name="connsiteX9" fmla="*/ 5036207 w 5054731"/>
              <a:gd name="connsiteY9" fmla="*/ 25955 h 1554548"/>
              <a:gd name="connsiteX0" fmla="*/ 0 w 5054731"/>
              <a:gd name="connsiteY0" fmla="*/ 1554334 h 1554548"/>
              <a:gd name="connsiteX1" fmla="*/ 604345 w 5054731"/>
              <a:gd name="connsiteY1" fmla="*/ 1545576 h 1554548"/>
              <a:gd name="connsiteX2" fmla="*/ 1199932 w 5054731"/>
              <a:gd name="connsiteY2" fmla="*/ 1501782 h 1554548"/>
              <a:gd name="connsiteX3" fmla="*/ 1782380 w 5054731"/>
              <a:gd name="connsiteY3" fmla="*/ 1401058 h 1554548"/>
              <a:gd name="connsiteX4" fmla="*/ 2334173 w 5054731"/>
              <a:gd name="connsiteY4" fmla="*/ 1278437 h 1554548"/>
              <a:gd name="connsiteX5" fmla="*/ 2960414 w 5054731"/>
              <a:gd name="connsiteY5" fmla="*/ 1103265 h 1554548"/>
              <a:gd name="connsiteX6" fmla="*/ 3643586 w 5054731"/>
              <a:gd name="connsiteY6" fmla="*/ 836128 h 1554548"/>
              <a:gd name="connsiteX7" fmla="*/ 4151587 w 5054731"/>
              <a:gd name="connsiteY7" fmla="*/ 560231 h 1554548"/>
              <a:gd name="connsiteX8" fmla="*/ 4681483 w 5054731"/>
              <a:gd name="connsiteY8" fmla="*/ 236162 h 1554548"/>
              <a:gd name="connsiteX9" fmla="*/ 5036207 w 5054731"/>
              <a:gd name="connsiteY9" fmla="*/ 25955 h 1554548"/>
              <a:gd name="connsiteX0" fmla="*/ 0 w 5054598"/>
              <a:gd name="connsiteY0" fmla="*/ 1554449 h 1554663"/>
              <a:gd name="connsiteX1" fmla="*/ 604345 w 5054598"/>
              <a:gd name="connsiteY1" fmla="*/ 1545691 h 1554663"/>
              <a:gd name="connsiteX2" fmla="*/ 1199932 w 5054598"/>
              <a:gd name="connsiteY2" fmla="*/ 1501897 h 1554663"/>
              <a:gd name="connsiteX3" fmla="*/ 1782380 w 5054598"/>
              <a:gd name="connsiteY3" fmla="*/ 1401173 h 1554663"/>
              <a:gd name="connsiteX4" fmla="*/ 2334173 w 5054598"/>
              <a:gd name="connsiteY4" fmla="*/ 1278552 h 1554663"/>
              <a:gd name="connsiteX5" fmla="*/ 2960414 w 5054598"/>
              <a:gd name="connsiteY5" fmla="*/ 1103380 h 1554663"/>
              <a:gd name="connsiteX6" fmla="*/ 3643586 w 5054598"/>
              <a:gd name="connsiteY6" fmla="*/ 836243 h 1554663"/>
              <a:gd name="connsiteX7" fmla="*/ 4169105 w 5054598"/>
              <a:gd name="connsiteY7" fmla="*/ 569104 h 1554663"/>
              <a:gd name="connsiteX8" fmla="*/ 4681483 w 5054598"/>
              <a:gd name="connsiteY8" fmla="*/ 236277 h 1554663"/>
              <a:gd name="connsiteX9" fmla="*/ 5036207 w 5054598"/>
              <a:gd name="connsiteY9" fmla="*/ 26070 h 1554663"/>
              <a:gd name="connsiteX0" fmla="*/ 0 w 5036207"/>
              <a:gd name="connsiteY0" fmla="*/ 1528379 h 1528593"/>
              <a:gd name="connsiteX1" fmla="*/ 604345 w 5036207"/>
              <a:gd name="connsiteY1" fmla="*/ 1519621 h 1528593"/>
              <a:gd name="connsiteX2" fmla="*/ 1199932 w 5036207"/>
              <a:gd name="connsiteY2" fmla="*/ 1475827 h 1528593"/>
              <a:gd name="connsiteX3" fmla="*/ 1782380 w 5036207"/>
              <a:gd name="connsiteY3" fmla="*/ 1375103 h 1528593"/>
              <a:gd name="connsiteX4" fmla="*/ 2334173 w 5036207"/>
              <a:gd name="connsiteY4" fmla="*/ 1252482 h 1528593"/>
              <a:gd name="connsiteX5" fmla="*/ 2960414 w 5036207"/>
              <a:gd name="connsiteY5" fmla="*/ 1077310 h 1528593"/>
              <a:gd name="connsiteX6" fmla="*/ 3643586 w 5036207"/>
              <a:gd name="connsiteY6" fmla="*/ 810173 h 1528593"/>
              <a:gd name="connsiteX7" fmla="*/ 4169105 w 5036207"/>
              <a:gd name="connsiteY7" fmla="*/ 543034 h 1528593"/>
              <a:gd name="connsiteX8" fmla="*/ 4681483 w 5036207"/>
              <a:gd name="connsiteY8" fmla="*/ 210207 h 1528593"/>
              <a:gd name="connsiteX9" fmla="*/ 5036207 w 5036207"/>
              <a:gd name="connsiteY9" fmla="*/ 0 h 1528593"/>
              <a:gd name="connsiteX0" fmla="*/ 0 w 5036207"/>
              <a:gd name="connsiteY0" fmla="*/ 1528379 h 1528593"/>
              <a:gd name="connsiteX1" fmla="*/ 604345 w 5036207"/>
              <a:gd name="connsiteY1" fmla="*/ 1519621 h 1528593"/>
              <a:gd name="connsiteX2" fmla="*/ 1199932 w 5036207"/>
              <a:gd name="connsiteY2" fmla="*/ 1475827 h 1528593"/>
              <a:gd name="connsiteX3" fmla="*/ 1782380 w 5036207"/>
              <a:gd name="connsiteY3" fmla="*/ 1375103 h 1528593"/>
              <a:gd name="connsiteX4" fmla="*/ 2334173 w 5036207"/>
              <a:gd name="connsiteY4" fmla="*/ 1252482 h 1528593"/>
              <a:gd name="connsiteX5" fmla="*/ 2960414 w 5036207"/>
              <a:gd name="connsiteY5" fmla="*/ 1077310 h 1528593"/>
              <a:gd name="connsiteX6" fmla="*/ 3643586 w 5036207"/>
              <a:gd name="connsiteY6" fmla="*/ 810173 h 1528593"/>
              <a:gd name="connsiteX7" fmla="*/ 4169105 w 5036207"/>
              <a:gd name="connsiteY7" fmla="*/ 543034 h 1528593"/>
              <a:gd name="connsiteX8" fmla="*/ 4681483 w 5036207"/>
              <a:gd name="connsiteY8" fmla="*/ 210207 h 1528593"/>
              <a:gd name="connsiteX9" fmla="*/ 5036207 w 5036207"/>
              <a:gd name="connsiteY9" fmla="*/ 0 h 1528593"/>
              <a:gd name="connsiteX0" fmla="*/ 0 w 5053306"/>
              <a:gd name="connsiteY0" fmla="*/ 1571034 h 1571248"/>
              <a:gd name="connsiteX1" fmla="*/ 604345 w 5053306"/>
              <a:gd name="connsiteY1" fmla="*/ 1562276 h 1571248"/>
              <a:gd name="connsiteX2" fmla="*/ 1199932 w 5053306"/>
              <a:gd name="connsiteY2" fmla="*/ 1518482 h 1571248"/>
              <a:gd name="connsiteX3" fmla="*/ 1782380 w 5053306"/>
              <a:gd name="connsiteY3" fmla="*/ 1417758 h 1571248"/>
              <a:gd name="connsiteX4" fmla="*/ 2334173 w 5053306"/>
              <a:gd name="connsiteY4" fmla="*/ 1295137 h 1571248"/>
              <a:gd name="connsiteX5" fmla="*/ 2960414 w 5053306"/>
              <a:gd name="connsiteY5" fmla="*/ 1119965 h 1571248"/>
              <a:gd name="connsiteX6" fmla="*/ 3643586 w 5053306"/>
              <a:gd name="connsiteY6" fmla="*/ 852828 h 1571248"/>
              <a:gd name="connsiteX7" fmla="*/ 4169105 w 5053306"/>
              <a:gd name="connsiteY7" fmla="*/ 585689 h 1571248"/>
              <a:gd name="connsiteX8" fmla="*/ 4681483 w 5053306"/>
              <a:gd name="connsiteY8" fmla="*/ 252862 h 1571248"/>
              <a:gd name="connsiteX9" fmla="*/ 5036207 w 5053306"/>
              <a:gd name="connsiteY9" fmla="*/ 42655 h 1571248"/>
              <a:gd name="connsiteX0" fmla="*/ 0 w 5036207"/>
              <a:gd name="connsiteY0" fmla="*/ 1528379 h 1528593"/>
              <a:gd name="connsiteX1" fmla="*/ 604345 w 5036207"/>
              <a:gd name="connsiteY1" fmla="*/ 1519621 h 1528593"/>
              <a:gd name="connsiteX2" fmla="*/ 1199932 w 5036207"/>
              <a:gd name="connsiteY2" fmla="*/ 1475827 h 1528593"/>
              <a:gd name="connsiteX3" fmla="*/ 1782380 w 5036207"/>
              <a:gd name="connsiteY3" fmla="*/ 1375103 h 1528593"/>
              <a:gd name="connsiteX4" fmla="*/ 2334173 w 5036207"/>
              <a:gd name="connsiteY4" fmla="*/ 1252482 h 1528593"/>
              <a:gd name="connsiteX5" fmla="*/ 2960414 w 5036207"/>
              <a:gd name="connsiteY5" fmla="*/ 1077310 h 1528593"/>
              <a:gd name="connsiteX6" fmla="*/ 3643586 w 5036207"/>
              <a:gd name="connsiteY6" fmla="*/ 810173 h 1528593"/>
              <a:gd name="connsiteX7" fmla="*/ 4169105 w 5036207"/>
              <a:gd name="connsiteY7" fmla="*/ 543034 h 1528593"/>
              <a:gd name="connsiteX8" fmla="*/ 4681483 w 5036207"/>
              <a:gd name="connsiteY8" fmla="*/ 210207 h 1528593"/>
              <a:gd name="connsiteX9" fmla="*/ 5036207 w 5036207"/>
              <a:gd name="connsiteY9" fmla="*/ 0 h 1528593"/>
              <a:gd name="connsiteX0" fmla="*/ 0 w 5036207"/>
              <a:gd name="connsiteY0" fmla="*/ 1528379 h 1528593"/>
              <a:gd name="connsiteX1" fmla="*/ 604345 w 5036207"/>
              <a:gd name="connsiteY1" fmla="*/ 1519621 h 1528593"/>
              <a:gd name="connsiteX2" fmla="*/ 1199932 w 5036207"/>
              <a:gd name="connsiteY2" fmla="*/ 1475827 h 1528593"/>
              <a:gd name="connsiteX3" fmla="*/ 1782380 w 5036207"/>
              <a:gd name="connsiteY3" fmla="*/ 1375103 h 1528593"/>
              <a:gd name="connsiteX4" fmla="*/ 2334173 w 5036207"/>
              <a:gd name="connsiteY4" fmla="*/ 1252482 h 1528593"/>
              <a:gd name="connsiteX5" fmla="*/ 2960414 w 5036207"/>
              <a:gd name="connsiteY5" fmla="*/ 1077310 h 1528593"/>
              <a:gd name="connsiteX6" fmla="*/ 3643586 w 5036207"/>
              <a:gd name="connsiteY6" fmla="*/ 810173 h 1528593"/>
              <a:gd name="connsiteX7" fmla="*/ 4169105 w 5036207"/>
              <a:gd name="connsiteY7" fmla="*/ 543034 h 1528593"/>
              <a:gd name="connsiteX8" fmla="*/ 4681483 w 5036207"/>
              <a:gd name="connsiteY8" fmla="*/ 210207 h 1528593"/>
              <a:gd name="connsiteX9" fmla="*/ 5036207 w 5036207"/>
              <a:gd name="connsiteY9" fmla="*/ 0 h 1528593"/>
              <a:gd name="connsiteX0" fmla="*/ 0 w 5036207"/>
              <a:gd name="connsiteY0" fmla="*/ 1554655 h 1554869"/>
              <a:gd name="connsiteX1" fmla="*/ 604345 w 5036207"/>
              <a:gd name="connsiteY1" fmla="*/ 1545897 h 1554869"/>
              <a:gd name="connsiteX2" fmla="*/ 1199932 w 5036207"/>
              <a:gd name="connsiteY2" fmla="*/ 1502103 h 1554869"/>
              <a:gd name="connsiteX3" fmla="*/ 1782380 w 5036207"/>
              <a:gd name="connsiteY3" fmla="*/ 1401379 h 1554869"/>
              <a:gd name="connsiteX4" fmla="*/ 2334173 w 5036207"/>
              <a:gd name="connsiteY4" fmla="*/ 1278758 h 1554869"/>
              <a:gd name="connsiteX5" fmla="*/ 2960414 w 5036207"/>
              <a:gd name="connsiteY5" fmla="*/ 1103586 h 1554869"/>
              <a:gd name="connsiteX6" fmla="*/ 3643586 w 5036207"/>
              <a:gd name="connsiteY6" fmla="*/ 836449 h 1554869"/>
              <a:gd name="connsiteX7" fmla="*/ 4169105 w 5036207"/>
              <a:gd name="connsiteY7" fmla="*/ 569310 h 1554869"/>
              <a:gd name="connsiteX8" fmla="*/ 4681483 w 5036207"/>
              <a:gd name="connsiteY8" fmla="*/ 236483 h 1554869"/>
              <a:gd name="connsiteX9" fmla="*/ 5036207 w 5036207"/>
              <a:gd name="connsiteY9" fmla="*/ 0 h 1554869"/>
              <a:gd name="connsiteX0" fmla="*/ 0 w 5036207"/>
              <a:gd name="connsiteY0" fmla="*/ 1554655 h 1554675"/>
              <a:gd name="connsiteX1" fmla="*/ 625114 w 5036207"/>
              <a:gd name="connsiteY1" fmla="*/ 1527676 h 1554675"/>
              <a:gd name="connsiteX2" fmla="*/ 1199932 w 5036207"/>
              <a:gd name="connsiteY2" fmla="*/ 1502103 h 1554675"/>
              <a:gd name="connsiteX3" fmla="*/ 1782380 w 5036207"/>
              <a:gd name="connsiteY3" fmla="*/ 1401379 h 1554675"/>
              <a:gd name="connsiteX4" fmla="*/ 2334173 w 5036207"/>
              <a:gd name="connsiteY4" fmla="*/ 1278758 h 1554675"/>
              <a:gd name="connsiteX5" fmla="*/ 2960414 w 5036207"/>
              <a:gd name="connsiteY5" fmla="*/ 1103586 h 1554675"/>
              <a:gd name="connsiteX6" fmla="*/ 3643586 w 5036207"/>
              <a:gd name="connsiteY6" fmla="*/ 836449 h 1554675"/>
              <a:gd name="connsiteX7" fmla="*/ 4169105 w 5036207"/>
              <a:gd name="connsiteY7" fmla="*/ 569310 h 1554675"/>
              <a:gd name="connsiteX8" fmla="*/ 4681483 w 5036207"/>
              <a:gd name="connsiteY8" fmla="*/ 236483 h 1554675"/>
              <a:gd name="connsiteX9" fmla="*/ 5036207 w 5036207"/>
              <a:gd name="connsiteY9" fmla="*/ 0 h 1554675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82380 w 5036207"/>
              <a:gd name="connsiteY3" fmla="*/ 1401379 h 1554679"/>
              <a:gd name="connsiteX4" fmla="*/ 2334173 w 5036207"/>
              <a:gd name="connsiteY4" fmla="*/ 1278758 h 1554679"/>
              <a:gd name="connsiteX5" fmla="*/ 2960414 w 5036207"/>
              <a:gd name="connsiteY5" fmla="*/ 1103586 h 1554679"/>
              <a:gd name="connsiteX6" fmla="*/ 3643586 w 5036207"/>
              <a:gd name="connsiteY6" fmla="*/ 836449 h 1554679"/>
              <a:gd name="connsiteX7" fmla="*/ 4169105 w 5036207"/>
              <a:gd name="connsiteY7" fmla="*/ 569310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34173 w 5036207"/>
              <a:gd name="connsiteY4" fmla="*/ 1278758 h 1554679"/>
              <a:gd name="connsiteX5" fmla="*/ 2960414 w 5036207"/>
              <a:gd name="connsiteY5" fmla="*/ 1103586 h 1554679"/>
              <a:gd name="connsiteX6" fmla="*/ 3643586 w 5036207"/>
              <a:gd name="connsiteY6" fmla="*/ 836449 h 1554679"/>
              <a:gd name="connsiteX7" fmla="*/ 4169105 w 5036207"/>
              <a:gd name="connsiteY7" fmla="*/ 569310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49749 w 5036207"/>
              <a:gd name="connsiteY4" fmla="*/ 1248390 h 1554679"/>
              <a:gd name="connsiteX5" fmla="*/ 2960414 w 5036207"/>
              <a:gd name="connsiteY5" fmla="*/ 1103586 h 1554679"/>
              <a:gd name="connsiteX6" fmla="*/ 3643586 w 5036207"/>
              <a:gd name="connsiteY6" fmla="*/ 836449 h 1554679"/>
              <a:gd name="connsiteX7" fmla="*/ 4169105 w 5036207"/>
              <a:gd name="connsiteY7" fmla="*/ 569310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49749 w 5036207"/>
              <a:gd name="connsiteY4" fmla="*/ 1248390 h 1554679"/>
              <a:gd name="connsiteX5" fmla="*/ 2960414 w 5036207"/>
              <a:gd name="connsiteY5" fmla="*/ 1061070 h 1554679"/>
              <a:gd name="connsiteX6" fmla="*/ 3643586 w 5036207"/>
              <a:gd name="connsiteY6" fmla="*/ 836449 h 1554679"/>
              <a:gd name="connsiteX7" fmla="*/ 4169105 w 5036207"/>
              <a:gd name="connsiteY7" fmla="*/ 569310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49749 w 5036207"/>
              <a:gd name="connsiteY4" fmla="*/ 1248390 h 1554679"/>
              <a:gd name="connsiteX5" fmla="*/ 2960414 w 5036207"/>
              <a:gd name="connsiteY5" fmla="*/ 1061070 h 1554679"/>
              <a:gd name="connsiteX6" fmla="*/ 3643586 w 5036207"/>
              <a:gd name="connsiteY6" fmla="*/ 812153 h 1554679"/>
              <a:gd name="connsiteX7" fmla="*/ 4169105 w 5036207"/>
              <a:gd name="connsiteY7" fmla="*/ 569310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49749 w 5036207"/>
              <a:gd name="connsiteY4" fmla="*/ 1248390 h 1554679"/>
              <a:gd name="connsiteX5" fmla="*/ 2960414 w 5036207"/>
              <a:gd name="connsiteY5" fmla="*/ 1061070 h 1554679"/>
              <a:gd name="connsiteX6" fmla="*/ 3643586 w 5036207"/>
              <a:gd name="connsiteY6" fmla="*/ 812153 h 1554679"/>
              <a:gd name="connsiteX7" fmla="*/ 4169105 w 5036207"/>
              <a:gd name="connsiteY7" fmla="*/ 551089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75709 w 5036207"/>
              <a:gd name="connsiteY4" fmla="*/ 1266611 h 1554679"/>
              <a:gd name="connsiteX5" fmla="*/ 2960414 w 5036207"/>
              <a:gd name="connsiteY5" fmla="*/ 1061070 h 1554679"/>
              <a:gd name="connsiteX6" fmla="*/ 3643586 w 5036207"/>
              <a:gd name="connsiteY6" fmla="*/ 812153 h 1554679"/>
              <a:gd name="connsiteX7" fmla="*/ 4169105 w 5036207"/>
              <a:gd name="connsiteY7" fmla="*/ 551089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75709 w 5036207"/>
              <a:gd name="connsiteY4" fmla="*/ 1266611 h 1554679"/>
              <a:gd name="connsiteX5" fmla="*/ 2986374 w 5036207"/>
              <a:gd name="connsiteY5" fmla="*/ 1067144 h 1554679"/>
              <a:gd name="connsiteX6" fmla="*/ 3643586 w 5036207"/>
              <a:gd name="connsiteY6" fmla="*/ 812153 h 1554679"/>
              <a:gd name="connsiteX7" fmla="*/ 4169105 w 5036207"/>
              <a:gd name="connsiteY7" fmla="*/ 551089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  <a:gd name="connsiteX0" fmla="*/ 0 w 5036207"/>
              <a:gd name="connsiteY0" fmla="*/ 1554655 h 1554679"/>
              <a:gd name="connsiteX1" fmla="*/ 625114 w 5036207"/>
              <a:gd name="connsiteY1" fmla="*/ 1527676 h 1554679"/>
              <a:gd name="connsiteX2" fmla="*/ 1205124 w 5036207"/>
              <a:gd name="connsiteY2" fmla="*/ 1483881 h 1554679"/>
              <a:gd name="connsiteX3" fmla="*/ 1792763 w 5036207"/>
              <a:gd name="connsiteY3" fmla="*/ 1377085 h 1554679"/>
              <a:gd name="connsiteX4" fmla="*/ 2375709 w 5036207"/>
              <a:gd name="connsiteY4" fmla="*/ 1266611 h 1554679"/>
              <a:gd name="connsiteX5" fmla="*/ 2991565 w 5036207"/>
              <a:gd name="connsiteY5" fmla="*/ 1085366 h 1554679"/>
              <a:gd name="connsiteX6" fmla="*/ 3643586 w 5036207"/>
              <a:gd name="connsiteY6" fmla="*/ 812153 h 1554679"/>
              <a:gd name="connsiteX7" fmla="*/ 4169105 w 5036207"/>
              <a:gd name="connsiteY7" fmla="*/ 551089 h 1554679"/>
              <a:gd name="connsiteX8" fmla="*/ 4681483 w 5036207"/>
              <a:gd name="connsiteY8" fmla="*/ 236483 h 1554679"/>
              <a:gd name="connsiteX9" fmla="*/ 5036207 w 5036207"/>
              <a:gd name="connsiteY9" fmla="*/ 0 h 15546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036207" h="1554679">
                <a:moveTo>
                  <a:pt x="0" y="1554655"/>
                </a:moveTo>
                <a:cubicBezTo>
                  <a:pt x="203273" y="1555385"/>
                  <a:pt x="424260" y="1539472"/>
                  <a:pt x="625114" y="1527676"/>
                </a:cubicBezTo>
                <a:cubicBezTo>
                  <a:pt x="825968" y="1515880"/>
                  <a:pt x="1010516" y="1508979"/>
                  <a:pt x="1205124" y="1483881"/>
                </a:cubicBezTo>
                <a:cubicBezTo>
                  <a:pt x="1399732" y="1458783"/>
                  <a:pt x="1597666" y="1413297"/>
                  <a:pt x="1792763" y="1377085"/>
                </a:cubicBezTo>
                <a:cubicBezTo>
                  <a:pt x="1987860" y="1340873"/>
                  <a:pt x="2175909" y="1315231"/>
                  <a:pt x="2375709" y="1266611"/>
                </a:cubicBezTo>
                <a:cubicBezTo>
                  <a:pt x="2575509" y="1217991"/>
                  <a:pt x="2780252" y="1161109"/>
                  <a:pt x="2991565" y="1085366"/>
                </a:cubicBezTo>
                <a:cubicBezTo>
                  <a:pt x="3202878" y="1009623"/>
                  <a:pt x="3447329" y="901199"/>
                  <a:pt x="3643586" y="812153"/>
                </a:cubicBezTo>
                <a:cubicBezTo>
                  <a:pt x="3839843" y="723107"/>
                  <a:pt x="3996122" y="647034"/>
                  <a:pt x="4169105" y="551089"/>
                </a:cubicBezTo>
                <a:cubicBezTo>
                  <a:pt x="4342088" y="455144"/>
                  <a:pt x="4536966" y="331368"/>
                  <a:pt x="4681483" y="236483"/>
                </a:cubicBezTo>
                <a:cubicBezTo>
                  <a:pt x="4826000" y="141598"/>
                  <a:pt x="4900447" y="78096"/>
                  <a:pt x="5036207" y="0"/>
                </a:cubicBezTo>
              </a:path>
            </a:pathLst>
          </a:custGeom>
          <a:noFill/>
          <a:ln w="22225"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zh-TW"/>
          </a:p>
        </xdr:txBody>
      </xdr: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3.1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 62 2018 0 0,'-5'-13'1569'0'0,"10"7"-1152"0"0,-5-1-65 0 0,0-6 353 0 0,0 5-353 0 0,0 7 161 0 0,0-2-193 0 0,0 2 0 0 0,0 0 129 0 0,0-2-65 0 0,0 1-256 0 0,0 1-448 0 0,0-1-1602 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5:28.1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156 303 577 0 0,'-5'-3'459'0'0,"0"0"1"0"0,0 0 0 0 0,0 0-1 0 0,0 1 1 0 0,0 0 0 0 0,-1 0-1 0 0,1 0 1 0 0,-12-2 0 0 0,-6-1 1664 0 0,22 4-1915 0 0,0 1-1 0 0,-1 0 0 0 0,1-1 0 0 0,0 1 0 0 0,-1-1 1 0 0,1 1-1 0 0,0-1 0 0 0,0 0 0 0 0,0 1 1 0 0,-1-1-1 0 0,1 0 0 0 0,0 0 0 0 0,0 0 0 0 0,0 0 1 0 0,0 0-1 0 0,0 0 0 0 0,1 0 0 0 0,-1 0 0 0 0,0-1 1 0 0,0 0-1 0 0,-1-2 232 0 0,2 0 1 0 0,-1 0 0 0 0,0 1-1 0 0,1-1 1 0 0,0 0 0 0 0,0-5 0 0 0,0 7-222 0 0,0-2-10 0 0,-1 0 352 0 0,0-1 546 0 0,-1 2 193 0 0,2 11-1375 0 0,-8 43 550 0 0,3 71 757 0 0,1-49-727 0 0,3-24-625 0 0,1-7 234 0 0,-2 22 65 0 0,0 41-199 0 0,2 35-34 0 0,0-139 68 0 0,0 0 0 0 0,0 0 0 0 0,0 0 1 0 0,0-1-1 0 0,0 1 0 0 0,0 0 0 0 0,0 0 0 0 0,0 0 0 0 0,0 0 0 0 0,0 0 0 0 0,1 0 0 0 0,-1 0 0 0 0,0 0 0 0 0,1-1 1 0 0,-1 1-1 0 0,1 0 0 0 0,-1 0 0 0 0,1 0 0 0 0,-1-1 0 0 0,1 1 0 0 0,-1 0 0 0 0,1-1 0 0 0,0 1 0 0 0,-1-1 0 0 0,1 1 0 0 0,0 0 1 0 0,0-1-1 0 0,-1 1 0 0 0,1-1 0 0 0,0 0 0 0 0,0 1 0 0 0,0-1 0 0 0,0 0 0 0 0,0 1 0 0 0,1-1 0 0 0,7-3-144 0 0,-9 3 144 0 0,-1 1-1 0 0,1-1 0 0 0,-1 1 1 0 0,1-1-1 0 0,0 1 0 0 0,-1-1 0 0 0,1 1 1 0 0,0-1-1 0 0,-1 1 0 0 0,1-1 1 0 0,0 1-1 0 0,-1 0 0 0 0,1-1 1 0 0,0 1-1 0 0,0-1 0 0 0,0 1 1 0 0,0 0-1 0 0,0-1 0 0 0,0 1 1 0 0,0 0-1 0 0,0-1 0 0 0,0 2 1 0 0,1-1-83 0 0,2 3 41 0 0,0 0 77 0 0,-2-3 20 0 0,11 3-69 0 0,0 0-1 0 0,0 0 1 0 0,0-1-1 0 0,0-1 1 0 0,23 2 0 0 0,69-1-137 0 0,-88-3 116 0 0,45 1-91 0 0,39-1 264 0 0,-60-2 11 0 0,-14 1-25 0 0,23-4-105 0 0,25-2 220 0 0,-26 0-89 0 0,-15 2-112 0 0,162-25 7 0 0,-89 14 474 0 0,-35 5-36 0 0,17 0-581 0 0,6 6 500 0 0,171 14 0 0 0,-219-8-861 0 0,-27 0 577 0 0,33 4-1 0 0,-51-5-88 0 0,4-1-221 0 0,-5 1 90 0 0,0-1-1 0 0,0 1 1 0 0,0 0-1 0 0,0 0 0 0 0,0 0 1 0 0,0 0-1 0 0,0 0 1 0 0,0-1-1 0 0,-1 1 1 0 0,1 0-1 0 0,0 0 1 0 0,0 0-1 0 0,0 0 0 0 0,0 0 1 0 0,0-1-1 0 0,0 1 1 0 0,0 0-1 0 0,0 0 1 0 0,0 0-1 0 0,0 0 1 0 0,0 0-1 0 0,0-1 1 0 0,0 1-1 0 0,0 0 0 0 0,1 0 1 0 0,-1 0-1 0 0,0 0 1 0 0,0 0-1 0 0,0-1 1 0 0,0 1-1 0 0,0 0 1 0 0,0 0-1 0 0,0 0 0 0 0,0 0 1 0 0,0 0-1 0 0,1 0 1 0 0,-1-1-1 0 0,0 1 1 0 0,0 0-1 0 0,0 0 1 0 0,0 0-1 0 0,0 0 1 0 0,0 0-1 0 0,1 0 0 0 0,-1 0 1 0 0,0 0-1 0 0,0 0 1 0 0,0 0-1 0 0,0 0 1 0 0,0 0-1 0 0,1 0 1 0 0,-1 0-1 0 0,0 0 0 0 0,-1-2-1154 0 0,1-1-642 0 0</inkml:trace>
  <inkml:trace contextRef="#ctx0" brushRef="#br0" timeOffset="1249.39">7 62 1505 0 0,'-1'-1'289'0'0,"1"-1"0"0"0,-1 1-1 0 0,0-1 1 0 0,0 1 0 0 0,1-1 0 0 0,-1 1-1 0 0,1-1 1 0 0,-1 0 0 0 0,1 1-1 0 0,0-1 1 0 0,0 1 0 0 0,0-1-1 0 0,-1 0 1 0 0,2 1 0 0 0,-1-1-1 0 0,0 0 1 0 0,0 1 0 0 0,0-1-1 0 0,1 0 1 0 0,-1 1 0 0 0,1-1-1 0 0,1-2 1 0 0,9-6 1737 0 0,0 6-1739 0 0,28 2 677 0 0,22 9 88 0 0,-3-1-394 0 0,60-8 248 0 0,-40-4-367 0 0,-21 2-275 0 0,-19 1-174 0 0,53-1 29 0 0,129 3 164 0 0,-73 9-84 0 0,-33 4-31 0 0,-32-3 205 0 0,21 0-634 0 0,122-6 0 0 0,-122-10 688 0 0,-92 6-461 0 0,100-8-288 0 0,-66 7 201 0 0,-16 1 43 0 0,-13 1 132 0 0,-1 0 0 0 0,1 0 0 0 0,0 2 0 0 0,-1 0 0 0 0,1 0 0 0 0,-1 2 0 0 0,18 6 0 0 0,9 15-225 0 0,-36-21 175 0 0,0 0-1 0 0,-1 0 1 0 0,1 1-1 0 0,-1 0 1 0 0,8 9 0 0 0,-1 10 111 0 0,-8-13-37 0 0,-3-4-138 0 0,2 6-31 0 0,-1 0-1 0 0,0 0 1 0 0,-1 0-1 0 0,-1 1 1 0 0,-1 15 0 0 0,-12 69 170 0 0,6-53 395 0 0,-4 35-563 0 0,2-16 409 0 0,3-23-182 0 0,3-17-344 0 0,-1 1 182 0 0,-1 13 227 0 0,-8 55 181 0 0,12-86-173 0 0,1-4-132 0 0,0-1-1 0 0,0 1 1 0 0,0 0 0 0 0,-1-1-1 0 0,1 1 1 0 0,-1-1 0 0 0,0 1-1 0 0,0 0 1 0 0,0-1 0 0 0,0 0-1 0 0,0 1 1 0 0,-2 2 0 0 0,-16 22 844 0 0,14-22-931 0 0,-1 0 1 0 0,1-1-1 0 0,-1 0 0 0 0,0 0 1 0 0,0-1-1 0 0,0 1 0 0 0,0-1 1 0 0,-1-1-1 0 0,1 1 0 0 0,-1-1 1 0 0,1 0-1 0 0,-1-1 0 0 0,0 0 1 0 0,0 0-1 0 0,-12 0 0 0 0,2 1-200 0 0,7 0 142 0 0,2-1-60 0 0,-77 14 56 0 0,27 0-984 0 0,8-2-1287 0 0,32-9 798 0 0,3-1-122 0 0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37.65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313 729 1473 0 0,'-2'-25'4224'0'0,"1"20"-3424"0"0,1 0 1 0 0,-1-1 0 0 0,1 1-1 0 0,0-1 1 0 0,1 1 0 0 0,-1 0-1 0 0,3-9 1 0 0,-2 7-177 0 0,0 0 0 0 0,0-1 1 0 0,-1 1-1 0 0,0 0 0 0 0,-2-14 0 0 0,1-4 372 0 0,0 10-637 0 0,-1 1 1 0 0,-1-1 0 0 0,0 1-1 0 0,-1-1 1 0 0,-7-17 0 0 0,-3-12-159 0 0,-40-164 220 0 0,46 163-291 0 0,1-1 0 0 0,-2-77 1 0 0,9 159-142 0 0,0-35 27 0 0,-1-1 1 0 0,1 1-1 0 0,-1 0 1 0 0,1 0-1 0 0,-1-1 1 0 0,1 1-1 0 0,-1 0 1 0 0,0-1-1 0 0,0 1 1 0 0,1 0-1 0 0,-1-1 1 0 0,0 1-1 0 0,0-1 1 0 0,0 1-1 0 0,1-1 0 0 0,-1 0 1 0 0,0 1-1 0 0,0-1 1 0 0,0 0-1 0 0,0 1 1 0 0,0-1-1 0 0,0 0 1 0 0,0 0-1 0 0,0 0 1 0 0,0 0-1 0 0,-1 0 1 0 0,-10 3 18 0 0,4 4-18 0 0,1 0 1 0 0,0 1-1 0 0,0 0 0 0 0,0 1 0 0 0,1 0 0 0 0,-8 15 0 0 0,-2 2 152 0 0,-7 7-137 0 0,-26 30 0 0 0,47-60-56 0 0,0-1 18 0 0,0 0-1 0 0,0 0 1 0 0,0 0 0 0 0,0 0 0 0 0,1 1-1 0 0,-1-1 1 0 0,1 1 0 0 0,-2 3 0 0 0,6-17-7062 0 0,0 8 5391 0 0</inkml:trace>
  <inkml:trace contextRef="#ctx0" brushRef="#br0" timeOffset="404.43">163 59 1954 0 0,'-11'-28'5178'0'0,"9"15"-560"0"0,3 12-4532 0 0,0 1 1 0 0,-1-1-1 0 0,1 1 1 0 0,-1-1-1 0 0,1 1 1 0 0,0 0-1 0 0,-1-1 1 0 0,1 1-1 0 0,0 0 1 0 0,-1-1-1 0 0,1 1 0 0 0,0 0 1 0 0,0 0-1 0 0,-1 0 1 0 0,1 0-1 0 0,0 0 1 0 0,0 0-1 0 0,-1 0 1 0 0,1 0-1 0 0,0 0 1 0 0,-1 0-1 0 0,1 0 1 0 0,0 0-1 0 0,0 1 1 0 0,-1-1-1 0 0,2 0 1 0 0,26 6 1105 0 0,-25-5-982 0 0,21 5 401 0 0,-1 0 1 0 0,0 2-1 0 0,0 1 1 0 0,31 17-1 0 0,-2 9-1493 0 0,-20-6-1080 0 0,-23-20 131 0 0</inkml:trace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39.33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165 742 961 0 0,'-1'-3'805'0'0,"0"0"0"0"0,0-1 0 0 0,0 1 0 0 0,1 0 0 0 0,0-1 0 0 0,0-5-1 0 0,0 5 278 0 0,0 1 0 0 0,0-1 0 0 0,-1 0 0 0 0,1 1-1 0 0,-1-1 1 0 0,-2-6 0 0 0,3 7-854 0 0,-1-1-1 0 0,0 0 0 0 0,1 1 1 0 0,0-1-1 0 0,0 0 1 0 0,0 1-1 0 0,1-5 1 0 0,0-1 3 0 0,-1 4-24 0 0,3-40 271 0 0,6-25-242 0 0,-3 32-64 0 0,3-28-117 0 0,4-24 358 0 0,-4 30-389 0 0,3-9-17 0 0,10-68 98 0 0,-21 132-67 0 0,1-20-73 0 0,-5 11 112 0 0,3 14-78 0 0,0-1 1 0 0,-1 1-1 0 0,1-1 0 0 0,0 1 1 0 0,-1 0-1 0 0,1-1 1 0 0,-1 1-1 0 0,1-1 0 0 0,0 1 1 0 0,-1 0-1 0 0,1-1 1 0 0,-1 1-1 0 0,1 0 0 0 0,-1 0 1 0 0,1-1-1 0 0,-1 1 1 0 0,0 0-1 0 0,1 0 0 0 0,-1 0 1 0 0,1 0-1 0 0,-1 0 1 0 0,1 0-1 0 0,-1 0 0 0 0,1 0 1 0 0,-1 0-1 0 0,0 0 1 0 0,1 0-1 0 0,-1 0 0 0 0,1 0 1 0 0,-1 0-1 0 0,1 0 1 0 0,-1 1-1 0 0,1-1 1 0 0,-1 0-1 0 0,1 0 0 0 0,-1 1 1 0 0,1-1-1 0 0,-1 0 1 0 0,1 1-1 0 0,-1-1 0 0 0,1 0 1 0 0,-1 1-1 0 0,0 0 1 0 0,-21 19-79 0 0,20-17 40 0 0,-28 21 4 0 0,5-5 108 0 0,9-4-170 0 0,-39 48 128 0 0,-5 6-201 0 0,53-60-26 0 0,10-10-1154 0 0,14-14-1359 0 0,-13 10 1775 0 0,2-1-128 0 0</inkml:trace>
  <inkml:trace contextRef="#ctx0" brushRef="#br0" timeOffset="402.91">246 52 1089 0 0,'15'-40'4148'0'0,"-19"28"5537"0"0,9 23-9297 0 0,8 14 620 0 0,-4-9-494 0 0,-3-4-285 0 0,28 51 672 0 0,23 32-2149 0 0,-48-80-380 0 0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45.03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820 862 1826 0 0,'-2'-6'1032'0'0,"0"0"1"0"0,1 0 0 0 0,0-1-1 0 0,0 1 1 0 0,0-1 0 0 0,1 1-1 0 0,0 0 1 0 0,1-9 0 0 0,-1 0 1257 0 0,0 14-2256 0 0,0 1 1 0 0,0 0-1 0 0,0 0 1 0 0,0-1-1 0 0,0 1 1 0 0,0 0-1 0 0,0 0 1 0 0,0-1-1 0 0,-1 1 1 0 0,1 0-1 0 0,0-1 1 0 0,0 1-1 0 0,0 0 0 0 0,0 0 1 0 0,0 0-1 0 0,0-1 1 0 0,-1 1-1 0 0,1 0 1 0 0,0 0-1 0 0,0-1 1 0 0,0 1-1 0 0,-1 0 1 0 0,1 0-1 0 0,0 0 0 0 0,0 0 1 0 0,-1 0-1 0 0,1-1 1 0 0,0 1-1 0 0,0 0 1 0 0,-1 0-1 0 0,1 0 1 0 0,0 0-1 0 0,0 0 1 0 0,-1 0-1 0 0,1 0 1 0 0,0 0-1 0 0,-1 0 0 0 0,-14 3 741 0 0,-13 11 34 0 0,23-11-667 0 0,1 0-1 0 0,-1-1 1 0 0,-1 1-1 0 0,1-1 1 0 0,0 0-1 0 0,-1 0 0 0 0,1-1 1 0 0,-1 1-1 0 0,1-1 1 0 0,-12 0-1 0 0,7-1 36 0 0,1 0 0 0 0,-1-1 0 0 0,-11-2 0 0 0,-47-9 334 0 0,-1 3-1 0 0,-95 0 1 0 0,163 9-505 0 0,-68-2 79 0 0,23-5 203 0 0,33 3-247 0 0,0-1 1 0 0,0 1-1 0 0,1-2 0 0 0,0 0 0 0 0,0 0 1 0 0,1-1-1 0 0,-15-12 0 0 0,-13-13-232 0 0,16 8-12 0 0,17 17 174 0 0,0 1 0 0 0,1-1-1 0 0,0 0 1 0 0,1 0 0 0 0,-5-10 0 0 0,6 10 11 0 0,0 0 0 0 0,0 0 0 0 0,1-1 1 0 0,0 1-1 0 0,1-1 0 0 0,-1 1 0 0 0,1-1 0 0 0,1-13 0 0 0,1 7 9 0 0,1 0-1 0 0,0 0 1 0 0,1 1-1 0 0,0-1 0 0 0,1 1 1 0 0,1-1-1 0 0,0 1 1 0 0,9-14-1 0 0,-5 9 14 0 0,2 0 0 0 0,0 1 0 0 0,1 0 0 0 0,0 1 0 0 0,2 1 0 0 0,0 0 1 0 0,0 0-1 0 0,2 2 0 0 0,-1 0 0 0 0,24-15 0 0 0,-13 12 1 0 0,0 2 1 0 0,1 0-1 0 0,29-9 1 0 0,42-8 87 0 0,-29 14-266 0 0,36-7 58 0 0,-35 8 160 0 0,129-23 174 0 0,-158 33-239 0 0,1 2-1 0 0,78 3 1 0 0,-91 4 56 0 0,1 1 0 0 0,-1 1 0 0 0,35 13 0 0 0,86 35 173 0 0,-30-9-220 0 0,-6-13 206 0 0,-17-6 159 0 0,-36-3-145 0 0,-55-20-201 0 0,0 1 0 0 0,0 0 1 0 0,-1 0-1 0 0,1 0 0 0 0,-1 1 1 0 0,0 0-1 0 0,0 0 0 0 0,0 0 1 0 0,-1 0-1 0 0,0 1 0 0 0,6 7 1 0 0,-8-8 7 0 0,1 0 0 0 0,-1 0 0 0 0,0 0 0 0 0,0 0 0 0 0,-1 0 0 0 0,1 0 0 0 0,-1 1 0 0 0,0-1 1 0 0,0 1-1 0 0,-1-1 0 0 0,1 1 0 0 0,-1-1 0 0 0,0 1 0 0 0,0-1 0 0 0,0 1 0 0 0,-2 6 0 0 0,-2 12-48 0 0,2-11 39 0 0,0 1-1 0 0,-1-1 0 0 0,-1 1 0 0 0,0-1 1 0 0,-8 19-1 0 0,-23 51 100 0 0,20-53 26 0 0,-1 0-132 0 0,-21 30 0 0 0,28-48 54 0 0,0 0 0 0 0,-20 19 0 0 0,15-19-19 0 0,0-1 0 0 0,0-1 0 0 0,-1 0 0 0 0,0-1 0 0 0,0 0 0 0 0,-1-2 0 0 0,0 0 0 0 0,0 0 0 0 0,-25 4 0 0 0,-19 1 67 0 0,-80 4 0 0 0,101-12 17 0 0,-131 10 28 0 0,-88-9-1004 0 0,240-5-538 0 0,0-1 0 0 0,-22-5-1 0 0,31 5-632 0 0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51.43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405 54 1249 0 0,'-1'-3'139'0'0,"-1"1"-1"0"0,0-1 1 0 0,0 0 0 0 0,0 1-1 0 0,0-1 1 0 0,-1 1-1 0 0,1 0 1 0 0,-1 0 0 0 0,1 0-1 0 0,-1 0 1 0 0,0 0-1 0 0,0 1 1 0 0,-5-3 0 0 0,0 1-116 0 0,1 1 0 0 0,0 0 0 0 0,-1 0 1 0 0,1 1-1 0 0,-14-1 0 0 0,-1 2 458 0 0,-1 1 0 0 0,1 1 0 0 0,-28 6 0 0 0,5 2 300 0 0,27-5-29 0 0,1-1 0 0 0,0-1 1 0 0,-24 1-1 0 0,31-5 522 0 0,10 1-1203 0 0,-1 0 1 0 0,1 0-1 0 0,-1 0 1 0 0,1-1 0 0 0,-1 1-1 0 0,1 0 1 0 0,-1 0-1 0 0,1 0 1 0 0,0-1-1 0 0,-1 1 1 0 0,1 0 0 0 0,-1 0-1 0 0,1-1 1 0 0,0 1-1 0 0,-1 0 1 0 0,1-1 0 0 0,0 1-1 0 0,0 0 1 0 0,-1-1-1 0 0,1 1 1 0 0,0-1-1 0 0,0 1 1 0 0,-1-1 0 0 0,1 1-1 0 0,0 0 1 0 0,0-1-1 0 0,0 1 1 0 0,0-2 0 0 0,0-8 911 0 0,0 0-271 0 0,2 3-358 0 0,2 0 759 0 0,-2 8-184 0 0,-7 9-512 0 0,-10 19-219 0 0,5-12-30 0 0,4-5-112 0 0,5-11-22 0 0,0 0-1 0 0,1 0 0 0 0,-1 0 1 0 0,0 0-1 0 0,1 0 1 0 0,-1 1-1 0 0,1-1 1 0 0,-1 0-1 0 0,1 0 1 0 0,0 1-1 0 0,0-1 1 0 0,-1 0-1 0 0,1 0 1 0 0,0 3-1 0 0,0-4-10 0 0,1 1 0 0 0,-1-1 1 0 0,0 1-1 0 0,0 0 0 0 0,1-1 0 0 0,-1 1 0 0 0,0-1 0 0 0,1 0 1 0 0,-1 1-1 0 0,0-1 0 0 0,1 1 0 0 0,-1-1 0 0 0,1 1 0 0 0,-1-1 1 0 0,0 0-1 0 0,1 1 0 0 0,-1-1 0 0 0,1 0 0 0 0,0 0 0 0 0,-1 1 1 0 0,1-1-1 0 0,-1 0 0 0 0,1 0 0 0 0,6 2 107 0 0,0-1-1 0 0,0-1 1 0 0,0 1-1 0 0,0-1 1 0 0,7-1-1 0 0,9 0-128 0 0,4-1 104 0 0,0 0-1 0 0,38-10 0 0 0,6 0 200 0 0,-23 9-179 0 0,-35 3-51 0 0,231 4 246 0 0,-180 1-509 0 0,113 22 1 0 0,-126-17 186 0 0,-1-1 1 0 0,2-3 0 0 0,-1-3 0 0 0,69-3 0 0 0,-73-7 171 0 0,1 1-1215 0 0,-47 6 772 0 0,8 0-4168 0 0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53.76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51 164 2018 0 0,'-13'-18'2657'0'0,"-2"-10"1087"0"0,13 23-3190 0 0,1 0 0 0 0,0 1 0 0 0,1-1 1 0 0,-1 0-1 0 0,1 0 0 0 0,0 0 0 0 0,1-8 1 0 0,0-2 910 0 0,-2 13-1346 0 0,1 1 1 0 0,0-1 0 0 0,-1 1-1 0 0,1-1 1 0 0,-1 1 0 0 0,1 0 0 0 0,-1-1-1 0 0,0 1 1 0 0,0 0 0 0 0,1 0 0 0 0,-1 0-1 0 0,0-1 1 0 0,0 1 0 0 0,0 0 0 0 0,0 0-1 0 0,0 0 1 0 0,-1 1 0 0 0,1-1-1 0 0,0 0 1 0 0,-2-1 0 0 0,9 4 2420 0 0,20 6-2421 0 0,-7-4 25 0 0,38 7 177 0 0,81 4 1 0 0,-97-14 31 0 0,51-5 1 0 0,154-28 280 0 0,-125 15-471 0 0,-41 7-111 0 0,59 3-177 0 0,-46 7 8 0 0,-33 0 49 0 0,-50 0-133 0 0,21 0-978 0 0,-16 5-2939 0 0,-12-2 2249 0 0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15.27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141 31 2466 0 0,'-3'-4'795'0'0,"-1"2"-1"0"0,0-1 1 0 0,0 0-1 0 0,-1 1 1 0 0,1 0-1 0 0,0 0 0 0 0,-1 0 1 0 0,1 1-1 0 0,-1-1 1 0 0,-8 0-1 0 0,0 0 1188 0 0,-1 1-1 0 0,-19 2 1 0 0,8-1-245 0 0,25 0-1598 0 0,0 0-125 0 0,0 0 0 0 0,0 0 0 0 0,0 0 1 0 0,0 0-1 0 0,0 0 0 0 0,0 0 0 0 0,0 0 0 0 0,0 0 0 0 0,0 0 0 0 0,0 0 1 0 0,0 0-1 0 0,0 0 0 0 0,0 1 0 0 0,0-1 0 0 0,0 0 0 0 0,0 0 0 0 0,0 0 1 0 0,0 0-1 0 0,1 0 0 0 0,-1 0 0 0 0,0 0 0 0 0,0 0 0 0 0,0 0 1 0 0,0 0-1 0 0,0 0 0 0 0,0 0 0 0 0,0 0 0 0 0,0 0 0 0 0,0 0 0 0 0,0 0 1 0 0,0 0-1 0 0,0 1 0 0 0,0-1 0 0 0,0 0 0 0 0,0 0 0 0 0,0 0 0 0 0,0 0 1 0 0,0 0-1 0 0,0 0 0 0 0,0 0 0 0 0,0 0 0 0 0,-1 0 0 0 0,1 0 0 0 0,0 0 1 0 0,0 0-1 0 0,0 0 0 0 0,0 0 0 0 0,0 0 0 0 0,0 0 0 0 0,0 0 0 0 0,0 0 1 0 0,0 0-1 0 0,0 0 0 0 0,0 0 0 0 0,0 1 0 0 0,0-1 0 0 0,0 0 0 0 0,9 3 207 0 0,9 1-184 0 0,9-2 63 0 0,0 0-1 0 0,0-2 0 0 0,0-1 1 0 0,32-5-1 0 0,-44 3-116 0 0,18-4 213 0 0,-31 7-196 0 0,-1 0 0 0 0,1 0 0 0 0,-1 0 0 0 0,0 0 0 0 0,1 0 1 0 0,-1 0-1 0 0,1 0 0 0 0,-1 0 0 0 0,1 1 0 0 0,-1-1 0 0 0,0 1 0 0 0,1-1 1 0 0,-1 1-1 0 0,0-1 0 0 0,1 1 0 0 0,-1 0 0 0 0,2 1 0 0 0,-2-1-2 0 0,-1 0 0 0 0,1 0 0 0 0,-1 1 0 0 0,1-1-1 0 0,-1 0 1 0 0,1 0 0 0 0,-1 1 0 0 0,0-1 0 0 0,0 0-1 0 0,1 0 1 0 0,-1 1 0 0 0,0-1 0 0 0,0 0 0 0 0,0 1 0 0 0,-1-1-1 0 0,1 0 1 0 0,0 0 0 0 0,-1 2 0 0 0,-7 28-74 0 0,4-19 60 0 0,-34 121 133 0 0,28-100-90 0 0,3-10-72 0 0,-4 11-11 0 0,0 2-14 0 0,-21 78-596 0 0,26-85 313 0 0,5-29 248 0 0,1 1 0 0 0,0 0 0 0 0,-1 0 0 0 0,1-1 0 0 0,0 1 0 0 0,0 0 0 0 0,0 0 0 0 0,-1 0 0 0 0,1-1 0 0 0,0 1 0 0 0,0 0 0 0 0,0 0 0 0 0,0 0 0 0 0,1-1 0 0 0,-1 1 0 0 0,0 0 0 0 0,0 0 0 0 0,0 0 0 0 0,1-1 0 0 0,-1 1 0 0 0,0 0 0 0 0,1 0 0 0 0,-1-1 0 0 0,0 1 0 0 0,1 0 0 0 0,-1-1 0 0 0,1 1 0 0 0,0-1 0 0 0,-1 1 0 0 0,1 0 0 0 0,-1-1 0 0 0,2 1 0 0 0,3 1-1780 0 0</inkml:trace>
  <inkml:trace contextRef="#ctx0" brushRef="#br0" timeOffset="511.58">499 172 2274 0 0,'-1'-2'569'0'0,"0"0"1"0"0,0 0-1 0 0,0 0 0 0 0,0 0 0 0 0,0 0 0 0 0,0 0 1 0 0,-1 0-1 0 0,1 1 0 0 0,-1-1 0 0 0,1 0 0 0 0,-1 1 1 0 0,0-1-1 0 0,1 1 0 0 0,-1 0 0 0 0,-3-2 0 0 0,3 3-448 0 0,1 0-1 0 0,-1 0 0 0 0,0 0 0 0 0,1 1 0 0 0,-1-1 1 0 0,1 0-1 0 0,-1 1 0 0 0,1-1 0 0 0,-1 1 0 0 0,1 0 1 0 0,-1 0-1 0 0,1 0 0 0 0,-1-1 0 0 0,1 1 0 0 0,0 0 1 0 0,-1 0-1 0 0,1 1 0 0 0,0-1 0 0 0,-2 3 0 0 0,-20 29 870 0 0,17-23-647 0 0,2-3-163 0 0,0 1 0 0 0,1-1-1 0 0,-5 13 1 0 0,3-3 46 0 0,1-5-71 0 0,3-8-96 0 0,0 0 0 0 0,0 0-1 0 0,1 0 1 0 0,-1 0 0 0 0,1 0 0 0 0,-1 0-1 0 0,1 0 1 0 0,1 0 0 0 0,-1 0 0 0 0,1 1-1 0 0,-1-1 1 0 0,3 5 0 0 0,-3-7-38 0 0,1-1 1 0 0,0 0-1 0 0,-1 0 1 0 0,1 0-1 0 0,0 0 0 0 0,0 0 1 0 0,0 0-1 0 0,-1 0 1 0 0,1 0-1 0 0,0 0 0 0 0,1 0 1 0 0,-1 0-1 0 0,0 0 1 0 0,0-1-1 0 0,0 1 1 0 0,2 0-1 0 0,-1 0-2 0 0,1 0 0 0 0,-1-1 0 0 0,0 1 0 0 0,1-1 0 0 0,-1 0 0 0 0,1 0 0 0 0,-1 0 0 0 0,1 0 0 0 0,-1 0 0 0 0,0 0 0 0 0,5-2 0 0 0,5-1 33 0 0,15-8-59 0 0,-9 2-26 0 0,-6 3 32 0 0,-6 3-21 0 0,0 0 1 0 0,0-1 0 0 0,0 0 0 0 0,0-1-1 0 0,0 1 1 0 0,-1-1 0 0 0,0 0 0 0 0,0 0-1 0 0,0-1 1 0 0,5-7 0 0 0,-8 9 13 0 0,0 1 0 0 0,0-1 0 0 0,0 0 0 0 0,0 0 0 0 0,-1 1 0 0 0,0-1 0 0 0,1 0 1 0 0,-1 0-1 0 0,-1 0 0 0 0,1-1 0 0 0,-1 1 0 0 0,1 0 0 0 0,-1 0 0 0 0,0 0 0 0 0,-1 0 0 0 0,1 0 0 0 0,-1-1 0 0 0,-1-6 0 0 0,0 6-34 0 0,-1 0 0 0 0,0 1 0 0 0,1-1 1 0 0,-2 0-1 0 0,1 1 0 0 0,0 0 0 0 0,-1-1 0 0 0,0 2 0 0 0,0-1 0 0 0,0 0 0 0 0,0 1 0 0 0,-1-1 0 0 0,1 1 0 0 0,-1 0 0 0 0,0 1 0 0 0,0-1 0 0 0,0 1 0 0 0,0 0 0 0 0,0 0 0 0 0,0 1 0 0 0,-1 0 1 0 0,1 0-1 0 0,0 0 0 0 0,-1 0 0 0 0,1 1 0 0 0,-1 0 0 0 0,-10 1 0 0 0,14-1-130 0 0,-14 2-853 0 0,7 2-597 0 0,6-2 42 0 0</inkml:trace>
  <inkml:trace contextRef="#ctx0" brushRef="#br0" timeOffset="859.82">725 371 2755 0 0,'-13'-9'7660'0'0,"12"10"-7506"0"0,1-1 0 0 0,-1 1 0 0 0,1-1 0 0 0,-1 1-1 0 0,0-1 1 0 0,1 1 0 0 0,-1-1 0 0 0,1 1 0 0 0,-1-1 0 0 0,1 1-1 0 0,-1 0 1 0 0,1-1 0 0 0,-1 1 0 0 0,1 0 0 0 0,0-1 0 0 0,-1 1 0 0 0,1 0-1 0 0,0 0 1 0 0,0-1 0 0 0,0 1 0 0 0,-1 1 0 0 0,2 4 1 0 0,0 0 1 0 0,1-1-1 0 0,0 1 0 0 0,-1 0 1 0 0,2-1-1 0 0,-1 0 1 0 0,6 9-1 0 0,13 17-3064 0 0,-17-29 1473 0 0</inkml:trace>
  <inkml:trace contextRef="#ctx0" brushRef="#br0" timeOffset="1343.52">834 163 2723 0 0,'-1'-11'3095'0'0,"1"10"-2902"0"0,-1 1 1 0 0,1-1-1 0 0,0 0 1 0 0,0 0-1 0 0,0 0 1 0 0,0 0-1 0 0,0 1 1 0 0,0-1-1 0 0,0 0 1 0 0,0 0-1 0 0,0 0 1 0 0,0 1-1 0 0,0-1 1 0 0,1 0-1 0 0,-1 0 1 0 0,1-1-1 0 0,0 0 137 0 0,1 0-1 0 0,0 0 0 0 0,0 0 0 0 0,0 0 0 0 0,1 0 1 0 0,-1 1-1 0 0,0-1 0 0 0,1 1 0 0 0,-1-1 1 0 0,1 1-1 0 0,-1 0 0 0 0,1 0 0 0 0,0 0 1 0 0,4-1-1 0 0,0 1-162 0 0,0 0 1 0 0,0 0-1 0 0,0 1 1 0 0,13 1-1 0 0,-19-1-144 0 0,1 0-1 0 0,0 0 1 0 0,0 0 0 0 0,0 0-1 0 0,0 1 1 0 0,0-1-1 0 0,0 1 1 0 0,-1-1-1 0 0,1 1 1 0 0,0 0-1 0 0,0 0 1 0 0,-1 0-1 0 0,1 0 1 0 0,-1 0-1 0 0,1 0 1 0 0,-1 0-1 0 0,1 0 1 0 0,1 2-1 0 0,-3-2-7 0 0,1 1-1 0 0,-1-1 0 0 0,1 0 0 0 0,-1 0 0 0 0,1 1 0 0 0,-1-1 0 0 0,0 1 0 0 0,1-1 0 0 0,-1 0 0 0 0,0 1 0 0 0,0-1 0 0 0,0 0 0 0 0,0 1 0 0 0,0-1 0 0 0,-1 1 0 0 0,1-1 0 0 0,0 0 0 0 0,-1 3 0 0 0,-3 6 55 0 0,-1-1-1 0 0,0 0 0 0 0,0 0 0 0 0,-1 0 0 0 0,-7 9 0 0 0,4-6 83 0 0,1-3-17 0 0,0-1 44 0 0,5-3-170 0 0,1 1 252 0 0,0 4 294 0 0,2-10-543 0 0,1 0 1 0 0,-1 1-1 0 0,1-1 0 0 0,-1 0 1 0 0,1 0-1 0 0,-1 1 0 0 0,1-1 0 0 0,-1 0 1 0 0,1 0-1 0 0,-1 0 0 0 0,1 0 1 0 0,-1 1-1 0 0,1-1 0 0 0,-1 0 1 0 0,1 0-1 0 0,-1 0 0 0 0,1 0 0 0 0,0 0 1 0 0,-1 0-1 0 0,1-1 0 0 0,0 1 1 0 0,33-5 115 0 0,-25 3-136 0 0,1 0 1 0 0,0 1-1 0 0,0 0 1 0 0,-1 1-1 0 0,15 0 1 0 0,-22 1 15 0 0,0-1 1 0 0,0 0 0 0 0,0 1-1 0 0,1 0 1 0 0,-1-1-1 0 0,0 1 1 0 0,0 0 0 0 0,0 0-1 0 0,0 0 1 0 0,-1 0-1 0 0,1 1 1 0 0,0-1 0 0 0,0 0-1 0 0,-1 1 1 0 0,1-1-1 0 0,-1 1 1 0 0,1 0 0 0 0,-1 0-1 0 0,0-1 1 0 0,1 1-1 0 0,-1 0 1 0 0,0 0 0 0 0,0 0-1 0 0,-1 0 1 0 0,1 0-1 0 0,0 0 1 0 0,-1 0 0 0 0,1 0-1 0 0,0 3 1 0 0,0 0-52 0 0,0 1 63 0 0,0 0 35 0 0,0-2-35 0 0,0 1 48 0 0,0 0 1 0 0,0 0-1 0 0,-1 0 1 0 0,0 0-1 0 0,0 0 1 0 0,0 0 0 0 0,-1 0-1 0 0,1 0 1 0 0,-1 0-1 0 0,-1-1 1 0 0,1 1-1 0 0,-1 0 1 0 0,1 0-1 0 0,-1-1 1 0 0,0 1-1 0 0,-5 6 1 0 0,-19 24-28 0 0,-40 40 0 0 0,20-32-2517 0 0,37-34 1067 0 0,2-1-415 0 0</inkml:trace>
</inkml:ink>
</file>

<file path=xl/ink/ink1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18.21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147 141 1794 0 0,'-10'-4'2078'0'0,"-1"0"0"0"0,1 0 0 0 0,-15-3 0 0 0,8 4-182 0 0,-1 1 1 0 0,1 1-1 0 0,-19 0 0 0 0,36 1-1597 0 0,-2 1 57 0 0,2-1-337 0 0,0 0 1 0 0,0 0 0 0 0,0 0 0 0 0,0 0 0 0 0,0 0-1 0 0,0 0 1 0 0,0 0 0 0 0,0 1 0 0 0,0-1-1 0 0,0 0 1 0 0,0 0 0 0 0,0 0 0 0 0,0 0-1 0 0,0 0 1 0 0,0 0 0 0 0,0 0 0 0 0,0 0-1 0 0,0 0 1 0 0,0 0 0 0 0,0 0 0 0 0,0 1-1 0 0,0-1 1 0 0,0 0 0 0 0,0 0 0 0 0,0 0-1 0 0,0 0 1 0 0,0 0 0 0 0,0 0 0 0 0,0 0-1 0 0,0 0 1 0 0,-1 0 0 0 0,13 1 80 0 0,-1-2 0 0 0,0 0-1 0 0,0 0 1 0 0,0-1 0 0 0,0 0 0 0 0,0 0 0 0 0,12-6 0 0 0,31-5 73 0 0,-46 11-141 0 0,0 1 5 0 0,0 0 0 0 0,0 0-1 0 0,-1 0 1 0 0,1 1 0 0 0,11 1 0 0 0,-17 0-38 0 0,0-1 0 0 0,0 0 0 0 0,0 1 0 0 0,0-1 1 0 0,-1 1-1 0 0,1 0 0 0 0,0 0 0 0 0,0 0 0 0 0,-1 0 0 0 0,1 0 0 0 0,-1 0 1 0 0,1 0-1 0 0,-1 0 0 0 0,0 1 0 0 0,1-1 0 0 0,-1 0 0 0 0,0 1 1 0 0,0-1-1 0 0,0 1 0 0 0,0 0 0 0 0,0-1 0 0 0,0 1 0 0 0,0 0 0 0 0,0 0 1 0 0,-1-1-1 0 0,1 1 0 0 0,0 4 0 0 0,0 5 10 0 0,1-1 0 0 0,-2 1-1 0 0,1 0 1 0 0,-1 0 0 0 0,-4 22 0 0 0,-7 25 17 0 0,4-19-190 0 0,1-16 270 0 0,3-12-196 0 0,-35 99-3076 0 0,38-106 657 0 0</inkml:trace>
  <inkml:trace contextRef="#ctx0" brushRef="#br0" timeOffset="813.23">532 180 1441 0 0,'-20'-7'4137'0'0,"-11"5"3012"0"0,31 2-7109 0 0,0 0 0 0 0,0-1 1 0 0,0 1-1 0 0,0 0 0 0 0,0 0 1 0 0,0 0-1 0 0,0 0 0 0 0,0 0 1 0 0,1 0-1 0 0,-1 0 0 0 0,0 0 1 0 0,0 0-1 0 0,0 0 1 0 0,0 0-1 0 0,0 0 0 0 0,0 0 1 0 0,0 0-1 0 0,0-1 0 0 0,0 1 1 0 0,0 0-1 0 0,0 0 0 0 0,0 0 1 0 0,0 0-1 0 0,0 0 0 0 0,0 0 1 0 0,0 0-1 0 0,0 0 0 0 0,0 0 1 0 0,0 0-1 0 0,0 0 0 0 0,0-1 1 0 0,0 1-1 0 0,0 0 0 0 0,0 0 1 0 0,0 0-1 0 0,0 0 0 0 0,0 0 1 0 0,0 0-1 0 0,-1 0 0 0 0,1 0 1 0 0,0 0-1 0 0,0 0 0 0 0,0 0 1 0 0,0 0-1 0 0,0 0 1 0 0,0 0-1 0 0,0 0 0 0 0,0 0 1 0 0,0-1-1 0 0,0 1 0 0 0,0 0 1 0 0,0 0-1 0 0,0 0 0 0 0,0 0 1 0 0,-1 0-1 0 0,1 0 0 0 0,0 0 1 0 0,0 0-1 0 0,11-7 618 0 0,16-7-488 0 0,-22 12-82 0 0,8-4 55 0 0,0-1 0 0 0,0 0-1 0 0,19-14 1 0 0,-30 18-145 0 0,1 1 1 0 0,0-1 0 0 0,-1 1-1 0 0,1-1 1 0 0,-1 0-1 0 0,0 0 1 0 0,0 0 0 0 0,3-6-1 0 0,-4 7-13 0 0,0 0 0 0 0,-1 1 0 0 0,1-1 1 0 0,-1 0-1 0 0,0 0 0 0 0,1 0 0 0 0,-1 0 0 0 0,0 1 0 0 0,0-1 0 0 0,0 0 0 0 0,-1 0 0 0 0,1 0 0 0 0,0 0 1 0 0,-1 0-1 0 0,1 1 0 0 0,-1-1 0 0 0,1 0 0 0 0,-2-2 0 0 0,1 2 1 0 0,-1 0 0 0 0,1-1 0 0 0,0 1 1 0 0,-1 0-1 0 0,1 0 0 0 0,-1 0 0 0 0,0 1 0 0 0,0-1 0 0 0,0 0 0 0 0,0 1 0 0 0,0-1 0 0 0,0 1 0 0 0,0-1 1 0 0,0 1-1 0 0,0 0 0 0 0,-1 0 0 0 0,-2-1 0 0 0,1 1 7 0 0,-1 0-1 0 0,1 1 1 0 0,-1-1-1 0 0,1 1 1 0 0,-1 0-1 0 0,1 0 1 0 0,-1 0 0 0 0,-8 2-1 0 0,3 0 34 0 0,1 0 0 0 0,0 1-1 0 0,0 0 1 0 0,1 1 0 0 0,-1 0 0 0 0,1 0-1 0 0,0 1 1 0 0,-13 9 0 0 0,19-12 1 0 0,-29 26 212 0 0,29-27-213 0 0,1 1-1 0 0,-1 0 1 0 0,1 0 0 0 0,-1 0-1 0 0,1 0 1 0 0,0 0 0 0 0,0 1-1 0 0,0-1 1 0 0,0 0 0 0 0,0 0-1 0 0,0 1 1 0 0,1-1 0 0 0,-1 0-1 0 0,0 4 1 0 0,1-6-24 0 0,0 1 1 0 0,0-1-1 0 0,0 1 0 0 0,0-1 0 0 0,1 1 1 0 0,-1-1-1 0 0,0 0 0 0 0,0 1 1 0 0,0-1-1 0 0,0 1 0 0 0,1-1 1 0 0,-1 1-1 0 0,0-1 0 0 0,0 1 1 0 0,1-1-1 0 0,-1 0 0 0 0,0 1 0 0 0,1-1 1 0 0,-1 0-1 0 0,0 1 0 0 0,1-1 1 0 0,-1 0-1 0 0,1 1 0 0 0,-1-1 1 0 0,0 0-1 0 0,1 0 0 0 0,0 1 1 0 0,17 0 25 0 0,20-9-68 0 0,50-23 99 0 0,-87 31-63 0 0,-1-1 0 0 0,1 1 0 0 0,-1 0 1 0 0,1 0-1 0 0,-1 0 0 0 0,1-1 0 0 0,-1 1 0 0 0,1 0 0 0 0,-1 0 0 0 0,1 0 1 0 0,0 0-1 0 0,-1 0 0 0 0,1 0 0 0 0,-1 0 0 0 0,1 1 0 0 0,-1-1 0 0 0,1 0 0 0 0,-1 0 1 0 0,1 0-1 0 0,-1 0 0 0 0,1 1 0 0 0,-1-1 0 0 0,1 0 0 0 0,-1 0 0 0 0,1 1 0 0 0,-1-1 1 0 0,1 0-1 0 0,-1 1 0 0 0,1-1 0 0 0,-1 1 0 0 0,1 1 5 0 0,0-1 1 0 0,-1 0-1 0 0,1 1 1 0 0,-1-1-1 0 0,1 1 0 0 0,-1-1 1 0 0,0 1-1 0 0,0-1 0 0 0,0 1 1 0 0,0-1-1 0 0,0 3 1 0 0,-6 35 58 0 0,-8 13 63 0 0,0 4 23 0 0,3-19-87 0 0,-1 0-63 0 0,4-13-47 0 0,0-3-12 0 0,-19 44-1823 0 0,27-57-2438 0 0</inkml:trace>
  <inkml:trace contextRef="#ctx0" brushRef="#br0" timeOffset="1172.76">745 309 2659 0 0,'-12'-1'5263'0'0,"2"8"-964"0"0,4 3-3313 0 0,4 1-73 0 0,2-10-890 0 0,-1 0 0 0 0,1 0 0 0 0,0 0 0 0 0,-1 0 0 0 0,1 0 0 0 0,0 0 0 0 0,0 0 0 0 0,0 0 0 0 0,0 0 0 0 0,0 0 0 0 0,0 0 0 0 0,0 0 0 0 0,1 0 0 0 0,-1 0 1 0 0,0 0-1 0 0,1 0 0 0 0,-1 0 0 0 0,1 2 0 0 0,9 10-1349 0 0,-5-9-556 0 0,-1-2-99 0 0</inkml:trace>
  <inkml:trace contextRef="#ctx0" brushRef="#br0" timeOffset="1613.62">882 135 1986 0 0,'-16'-16'4603'0'0,"15"15"-4208"0"0,0 0 0 0 0,-1 0 0 0 0,1 0 1 0 0,0 0-1 0 0,0 0 0 0 0,0 0 0 0 0,0 0 0 0 0,0 0 0 0 0,0-1 0 0 0,0 1 0 0 0,-1-2 0 0 0,2 2-313 0 0,0 0 0 0 0,0 0 0 0 0,1 0 0 0 0,-1 1 0 0 0,0-1 0 0 0,0 0-1 0 0,1 0 1 0 0,-1 0 0 0 0,0 1 0 0 0,1-1 0 0 0,-1 0 0 0 0,1 0 0 0 0,-1 1 0 0 0,1-1 0 0 0,-1 0 0 0 0,1 1 0 0 0,0-1-1 0 0,-1 1 1 0 0,1-1 0 0 0,-1 1 0 0 0,1-1 0 0 0,0 1 0 0 0,0-1 0 0 0,-1 1 0 0 0,1 0 0 0 0,0-1 0 0 0,1 1 0 0 0,5-4 134 0 0,0 1 0 0 0,0 0-1 0 0,0 1 1 0 0,1-1 0 0 0,-1 2 0 0 0,1-1 0 0 0,-1 1 0 0 0,10-1 0 0 0,-13 2-169 0 0,0 0-1 0 0,0 0 0 0 0,1 0 0 0 0,-1 0 0 0 0,0 1 0 0 0,0 0 0 0 0,0-1 0 0 0,0 2 0 0 0,0-1 1 0 0,0 0-1 0 0,0 1 0 0 0,0 0 0 0 0,-1 0 0 0 0,1 0 0 0 0,-1 0 0 0 0,6 4 0 0 0,-8-4-14 0 0,1 0 0 0 0,-1 0 0 0 0,1 0 0 0 0,-1 1-1 0 0,0-1 1 0 0,1 0 0 0 0,-1 0 0 0 0,-1 1-1 0 0,1-1 1 0 0,0 1 0 0 0,0-1 0 0 0,-1 1-1 0 0,0-1 1 0 0,1 1 0 0 0,-1-1 0 0 0,0 1-1 0 0,0 0 1 0 0,0-1 0 0 0,-1 1 0 0 0,1-1-1 0 0,0 1 1 0 0,-1-1 0 0 0,0 1 0 0 0,-1 3-1 0 0,-3 7 67 0 0,-1 0 0 0 0,0-1 0 0 0,-12 17 0 0 0,8-13 201 0 0,9-15-272 0 0,-2 4 231 0 0,0 0 0 0 0,1 0-1 0 0,-1 1 1 0 0,1-1 0 0 0,-2 8-1 0 0,4-12-190 0 0,-1 0 0 0 0,1 1-1 0 0,0-1 1 0 0,0 0-1 0 0,0 0 1 0 0,0 0-1 0 0,0 1 1 0 0,0-1 0 0 0,0 0-1 0 0,1 0 1 0 0,-1 0-1 0 0,0 0 1 0 0,1 1 0 0 0,-1-1-1 0 0,1 0 1 0 0,-1 0-1 0 0,1 0 1 0 0,-1 0 0 0 0,1 0-1 0 0,0 0 1 0 0,-1 0-1 0 0,1 0 1 0 0,0 0 0 0 0,0-1-1 0 0,0 1 1 0 0,0 0-1 0 0,0 0 1 0 0,0-1 0 0 0,0 1-1 0 0,0 0 1 0 0,2 0-1 0 0,11 4 139 0 0,1-1 0 0 0,0 0 0 0 0,0-1-1 0 0,0-1 1 0 0,1 0 0 0 0,-1-1 0 0 0,29-2 0 0 0,-31 1-215 0 0,12 0-530 0 0,12-4-1435 0 0,-28 2 635 0 0</inkml:trace>
</inkml:ink>
</file>

<file path=xl/ink/ink1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34.43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 99 1954 0 0,'-2'-4'933'0'0,"1"1"0"0"0,-1 0 0 0 0,1-1 0 0 0,-1 1 1 0 0,1-1-1 0 0,0 1 0 0 0,1-1 0 0 0,-1 0 0 0 0,0-6 0 0 0,26 6 436 0 0,-12 3-1061 0 0,67-17 1059 0 0,-40 8-956 0 0,0 2-1 0 0,49-4 1 0 0,19 9 101 0 0,55 8-386 0 0,15 0-321 0 0,-129-5 41 0 0,23-1 76 0 0,110-5 503 0 0,-171 5-510 0 0,15-1-36 0 0,0 1-1 0 0,52 6 1 0 0,-55 4-2473 0 0,-18-6 1035 0 0</inkml:trace>
</inkml:ink>
</file>

<file path=xl/ink/ink1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35.65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74 129 1826 0 0,'-1'-4'420'0'0,"0"1"-1"0"0,0 0 1 0 0,-1 0 0 0 0,1 0 0 0 0,-1 0 0 0 0,0 0 0 0 0,0 0 0 0 0,0 1 0 0 0,0-1-1 0 0,0 1 1 0 0,-1-1 0 0 0,1 1 0 0 0,-1 0 0 0 0,1 0 0 0 0,-1 0 0 0 0,0 0 0 0 0,0 0-1 0 0,0 1 1 0 0,0 0 0 0 0,0-1 0 0 0,0 1 0 0 0,-7-1 0 0 0,-5-3 1322 0 0,19 2-556 0 0,24 0-436 0 0,-7 4-659 0 0,-7 0 4 0 0,9 1-3 0 0,12 2 109 0 0,-1-2 0 0 0,1-1 0 0 0,48-6 0 0 0,105-23 1106 0 0,-84 11-973 0 0,119-7 218 0 0,-193 24-468 0 0,0 0 0 0 0,0 2 0 0 0,0 1 0 0 0,-1 2 1 0 0,41 11-1 0 0,-53-11-861 0 0,1-1 0 0 0,-1 0 0 0 0,1-2 1 0 0,-1 0-1 0 0,33 0 0 0 0,-46-3-947 0 0</inkml:trace>
</inkml:ink>
</file>

<file path=xl/ink/ink1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54.7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26 31 1890 0 0,'-18'-18'5147'0'0,"10"7"1605"0"0,9 11-6678 0 0,0-1-1 0 0,-1 1 1 0 0,1 0 0 0 0,-1 0 0 0 0,1 0-1 0 0,-1 0 1 0 0,1-1 0 0 0,0 1-1 0 0,-1 0 1 0 0,1 0 0 0 0,-1 0-1 0 0,1 0 1 0 0,0 0 0 0 0,-1 0-1 0 0,1 1 1 0 0,-1-1 0 0 0,1 0-1 0 0,0 0 1 0 0,-1 0 0 0 0,1 0 0 0 0,-1 1-1 0 0,1-1 1 0 0,0 1 0 0 0,16 5 516 0 0,-17-6-557 0 0,13 4 238 0 0,0 0 1 0 0,1-1 0 0 0,-1 0 0 0 0,17 0-1 0 0,34 8 95 0 0,-63-11-359 0 0,0 1 0 0 0,0-1 0 0 0,0 0 0 0 0,-1 0 0 0 0,1 0 0 0 0,0 1 0 0 0,0-1 0 0 0,-1 0 1 0 0,1 1-1 0 0,0-1 0 0 0,-1 1 0 0 0,1-1 0 0 0,-1 1 0 0 0,1-1 0 0 0,0 1 0 0 0,-1-1 0 0 0,1 1 0 0 0,-1 0 0 0 0,1-1 0 0 0,-1 1 0 0 0,0 0 0 0 0,1-1 0 0 0,-1 1 1 0 0,0 0-1 0 0,1 0 0 0 0,-1-1 0 0 0,0 1 0 0 0,0 0 0 0 0,0 1 0 0 0,0 0 1 0 0,0 0-1 0 0,0 0 1 0 0,-1 0-1 0 0,1 0 1 0 0,-1 0 0 0 0,0 0-1 0 0,0 0 1 0 0,0 0 0 0 0,0 0-1 0 0,0 0 1 0 0,-1 2-1 0 0,-7 7 42 0 0,0 0 0 0 0,-18 17 0 0 0,23-24 3 0 0,-2 1 1 0 0,-6 7 57 0 0,4-4-42 0 0,2-1-21 0 0,5-4-37 0 0,1-3-10 0 0,1 1 0 0 0,-1-1-1 0 0,0 1 1 0 0,0-1 0 0 0,1 1 0 0 0,-1-1 0 0 0,1 1-1 0 0,-1-1 1 0 0,0 0 0 0 0,1 1 0 0 0,-1-1 0 0 0,1 0 0 0 0,-1 1-1 0 0,1-1 1 0 0,-1 0 0 0 0,1 0 0 0 0,-1 1 0 0 0,1-1-1 0 0,-1 0 1 0 0,1 0 0 0 0,-1 0 0 0 0,1 0 0 0 0,0 0-1 0 0,22 5-3 0 0,-3-1 13 0 0,-16-3-14 0 0,0 1-1 0 0,0 0 1 0 0,-1-1 0 0 0,1 1-1 0 0,-1 1 1 0 0,0-1 0 0 0,1 0-1 0 0,-1 1 1 0 0,0 0-1 0 0,0 0 1 0 0,2 3 0 0 0,-4-5 2 0 0,-1 1 0 0 0,1-1 0 0 0,0 1 0 0 0,-1-1 1 0 0,0 1-1 0 0,1-1 0 0 0,-1 1 0 0 0,0 0 0 0 0,0-1 0 0 0,0 1 1 0 0,0 0-1 0 0,0-1 0 0 0,0 1 0 0 0,0 0 0 0 0,0-1 0 0 0,-1 1 0 0 0,1-1 1 0 0,-1 1-1 0 0,1 0 0 0 0,-1-1 0 0 0,0 1 0 0 0,1-1 0 0 0,-1 0 1 0 0,0 1-1 0 0,0-1 0 0 0,0 0 0 0 0,0 1 0 0 0,0-1 0 0 0,-3 2 1 0 0,-8 10-37 0 0,-1-1 1 0 0,-1-1 0 0 0,0 0-1 0 0,-16 10 1 0 0,7-5-246 0 0,23-16 262 0 0,0 0-39 0 0,-1 0-1 0 0,1 0 1 0 0,0 0 0 0 0,0 0-1 0 0,0 0 1 0 0,0 0-1 0 0,0 0 1 0 0,0 0 0 0 0,0 0-1 0 0,0 0 1 0 0,-1 0-1 0 0,1 0 1 0 0,0 0-1 0 0,0 0 1 0 0,0 0 0 0 0,0 0-1 0 0,0 0 1 0 0,0 0-1 0 0,0 0 1 0 0,0 0 0 0 0,-1 0-1 0 0,1 0 1 0 0,0 0-1 0 0,0 0 1 0 0,0 0-1 0 0,0 0 1 0 0,0 0 0 0 0,0 0-1 0 0,0 1 1 0 0,0-1-1 0 0,0 0 1 0 0,0 0-1 0 0,0 0 1 0 0,0 0 0 0 0,0 0-1 0 0,-1 0 1 0 0,1 0-1 0 0,0 0 1 0 0,0 0 0 0 0,0 1-1 0 0,0-1 1 0 0,0 0-1 0 0,0 0 1 0 0,0 0-1 0 0,0 0 1 0 0,0 0 0 0 0,0 0-1 0 0,0 0 1 0 0,0 0-1 0 0,0 1 1 0 0,0-1 0 0 0,0 0-1 0 0,0 0 1 0 0,0 0-1 0 0,0 0 1 0 0,1 0-1 0 0,-1 0 1 0 0,0 0 0 0 0,0 0-1 0 0,0 1 1 0 0,0-1-1 0 0,0 0 1 0 0,0 0 0 0 0,0 0-1 0 0,0 0 1 0 0,0 0-1 0 0,0 0 1 0 0,0 0-1 0 0</inkml:trace>
  <inkml:trace contextRef="#ctx0" brushRef="#br0" timeOffset="391.74">478 313 2883 0 0,'-1'-1'333'0'0,"1"0"0"0"0,0 0 1 0 0,-1 0-1 0 0,1 0 0 0 0,-1 0 1 0 0,0 0-1 0 0,1 1 1 0 0,-1-1-1 0 0,0 0 0 0 0,1 0 1 0 0,-1 0-1 0 0,0 1 0 0 0,0-1 1 0 0,0 0-1 0 0,1 1 0 0 0,-1-1 1 0 0,0 1-1 0 0,0-1 0 0 0,0 1 1 0 0,0 0-1 0 0,0-1 0 0 0,0 1 1 0 0,0 0-1 0 0,0-1 0 0 0,0 1 1 0 0,0 0-1 0 0,0 0 1 0 0,0 0-1 0 0,-1 0 0 0 0,-15 9 2315 0 0,5 1-2090 0 0,11-10-552 0 0,-2 3 213 0 0,0 0 1 0 0,1 1-1 0 0,-1-1 0 0 0,0 0 0 0 0,1 1 1 0 0,0-1-1 0 0,0 1 0 0 0,-2 5 0 0 0,3-6-872 0 0,0 0 0 0 0,0 0-1 0 0,0 0 1 0 0,0 0 0 0 0,0 0 0 0 0,1 6-1 0 0,3-6-1363 0 0,0-2 629 0 0</inkml:trace>
  <inkml:trace contextRef="#ctx0" brushRef="#br0" timeOffset="846.04">612 241 1794 0 0,'-1'0'317'0'0,"1"-1"1"0"0,-1 0 0 0 0,0 0 0 0 0,1 0-1 0 0,-1 0 1 0 0,1 0 0 0 0,-1 0-1 0 0,1 0 1 0 0,-1 0 0 0 0,1 0-1 0 0,0 0 1 0 0,-1 0 0 0 0,1 0 0 0 0,0 0-1 0 0,0 0 1 0 0,0-1 0 0 0,0 1-1 0 0,0 0 1 0 0,0 0 0 0 0,0 0 0 0 0,0 0-1 0 0,1 0 1 0 0,-1 0 0 0 0,0 0-1 0 0,1 0 1 0 0,-1 0 0 0 0,1 0 0 0 0,-1 0-1 0 0,1 0 1 0 0,0-1 0 0 0,15-13 2341 0 0,-3 7-2063 0 0,-2 1-739 0 0,-7 5 211 0 0,25-17 351 0 0,-20 12-243 0 0,0 0 1 0 0,16-16 0 0 0,-23 21-142 0 0,1-1 0 0 0,-1 0 0 0 0,1 0 0 0 0,-1 0 1 0 0,0 0-1 0 0,0 0 0 0 0,-1 0 0 0 0,1 0 0 0 0,-1-1 1 0 0,1 1-1 0 0,-1-1 0 0 0,0 1 0 0 0,0-1 0 0 0,-1 1 0 0 0,1-1 1 0 0,-1 1-1 0 0,0-1 0 0 0,0 0 0 0 0,0 1 0 0 0,0-1 1 0 0,0 0-1 0 0,-2-6 0 0 0,1 8-15 0 0,0 0-1 0 0,1 1 1 0 0,-1-1 0 0 0,0 0-1 0 0,0 0 1 0 0,0 1 0 0 0,0-1-1 0 0,0 0 1 0 0,0 1 0 0 0,-1-1 0 0 0,1 1-1 0 0,0-1 1 0 0,-1 1 0 0 0,-2-2-1 0 0,2 2 4 0 0,0 0-1 0 0,-1 0 1 0 0,1 0-1 0 0,0 0 1 0 0,-1 1-1 0 0,1-1 1 0 0,-1 1-1 0 0,1-1 1 0 0,-1 1-1 0 0,1 0 1 0 0,-1 0-1 0 0,1 0 1 0 0,-1 0-1 0 0,1 1 0 0 0,-1-1 1 0 0,-2 1-1 0 0,-2 1 66 0 0,1 0 0 0 0,0 1-1 0 0,-1 0 1 0 0,1-1-1 0 0,0 2 1 0 0,0-1 0 0 0,0 1-1 0 0,1 0 1 0 0,-9 7-1 0 0,12-9-69 0 0,1 0-1 0 0,-1-1 0 0 0,0 1 1 0 0,1 0-1 0 0,-1 0 0 0 0,1 0 0 0 0,0 0 1 0 0,0 1-1 0 0,0-1 0 0 0,0 0 1 0 0,0 1-1 0 0,0-1 0 0 0,0 0 0 0 0,1 1 1 0 0,-1-1-1 0 0,1 1 0 0 0,0 2 1 0 0,0-4-14 0 0,0 1 0 0 0,1-1 0 0 0,-1 0 0 0 0,1 0 1 0 0,-1 0-1 0 0,1 0 0 0 0,-1 0 0 0 0,1 0 1 0 0,0 0-1 0 0,0 0 0 0 0,0 0 0 0 0,-1 0 1 0 0,1 0-1 0 0,0 0 0 0 0,0 0 0 0 0,0-1 0 0 0,0 1 1 0 0,1 0-1 0 0,-1-1 0 0 0,0 1 0 0 0,0-1 1 0 0,0 1-1 0 0,0-1 0 0 0,1 1 0 0 0,-1-1 1 0 0,0 0-1 0 0,0 0 0 0 0,1 0 0 0 0,-1 0 0 0 0,0 0 1 0 0,0 0-1 0 0,1 0 0 0 0,-1 0 0 0 0,1 0 1 0 0,11-2 31 0 0,-1 0 1 0 0,0 0 0 0 0,0-2 0 0 0,0 1 0 0 0,0-1 0 0 0,-1-1-1 0 0,1 0 1 0 0,-1-1 0 0 0,20-13 0 0 0,-31 19-5 0 0,3-1 26 0 0,-2 6-55 0 0,-2 9 219 0 0,-6-1-13 0 0,-2 8 66 0 0,-12 34 325 0 0,-11 40-33 0 0,-8 50 40 0 0,34-118-588 0 0,-3 30 0 0 0,6-24 14 0 0,3-10-115 0 0,-1 3 7 0 0,1 20-784 0 0,4 4-3732 0 0,-1-41 2653 0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5:35.6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326 296 961 0 0,'-19'-17'1389'0'0,"13"13"-780"0"0,0-1 0 0 0,1 0 1 0 0,-1-1-1 0 0,1 1 0 0 0,0-1 1 0 0,0 0-1 0 0,1 0 0 0 0,-1-1 1 0 0,2 1-1 0 0,-1-1 0 0 0,1 0 1 0 0,-3-8-1 0 0,-2-6 516 0 0,6 18-761 0 0,1-1 1 0 0,0 1-1 0 0,-1 0 1 0 0,1-1-1 0 0,0 1 1 0 0,1-1 0 0 0,-1-4-1 0 0,1 8-209 0 0,-1 1-106 0 0,0-1-1 0 0,1 1 1 0 0,-1-1 0 0 0,1 1-1 0 0,-1 0 1 0 0,1-1 0 0 0,-1 1-1 0 0,1 0 1 0 0,0-1 0 0 0,-1 1-1 0 0,1 0 1 0 0,0 0-1 0 0,-1 0 1 0 0,1-1 0 0 0,0 1-1 0 0,0 0 1 0 0,0 0 0 0 0,0 0-1 0 0,0 1 1 0 0,-5 23 179 0 0,2-7-46 0 0,-4 10-186 0 0,3-8 125 0 0,-6 36 54 0 0,-2 77 0 0 0,8-72-12 0 0,0 8-118 0 0,3-22 37 0 0,2-1-73 0 0,0-16-92 0 0,0-20 113 0 0,1 22-17 0 0,-1-5-45 0 0,2 1 0 0 0,11 43 0 0 0,-11-56-25 0 0,-1-3-116 0 0,1-5 157 0 0,2 17 62 0 0,0-2 95 0 0,3-14-204 0 0,-1-11 39 0 0,4-21-14 0 0,0 2-184 0 0,-10 21 222 0 0,0 0 1 0 0,0 0 0 0 0,0 0-1 0 0,0 0 1 0 0,1 0-1 0 0,-1 1 1 0 0,0-1-1 0 0,0 0 1 0 0,1 1-1 0 0,-1-1 1 0 0,1 1 0 0 0,-1-1-1 0 0,0 1 1 0 0,1 0-1 0 0,-1-1 1 0 0,1 1-1 0 0,-1 0 1 0 0,1 0-1 0 0,-1 0 1 0 0,1 0-1 0 0,-1 1 1 0 0,0-1 0 0 0,1 0-1 0 0,-1 0 1 0 0,1 1-1 0 0,-1-1 1 0 0,0 1-1 0 0,3 0 1 0 0,11 5-12 0 0,31 7 1 0 0,-24-9 39 0 0,0-1 1 0 0,29 0-1 0 0,46-6 97 0 0,-33-3-78 0 0,8 0-81 0 0,-19 4-122 0 0,28 0-49 0 0,120 12 17 0 0,-117-3 322 0 0,-18-1-187 0 0,34-4-53 0 0,50-8 202 0 0,-52-4 369 0 0,-32 2-64 0 0,151-15 458 0 0,-130 16-373 0 0,-29 5-10 0 0,32 0-285 0 0,44 6 360 0 0,-44 2-366 0 0,-31-1-289 0 0,29 2 132 0 0,193 0-86 0 0,-210-9 103 0 0,39-5 155 0 0,-38 1-437 0 0,258-19 153 0 0,-109 16 258 0 0,-190 8-490 0 0,16-2 661 0 0,11 0-1640 0 0,-19 3-2573 0 0,-37 0 2100 0 0</inkml:trace>
  <inkml:trace contextRef="#ctx0" brushRef="#br0" timeOffset="1387.05">20 233 2530 0 0,'-2'-2'444'0'0,"0"-1"-1"0"0,0 1 0 0 0,0-1 1 0 0,1 0-1 0 0,-1 0 0 0 0,-1-5 0 0 0,1 5-131 0 0,1 0 0 0 0,1 0 0 0 0,-1 0-1 0 0,0 0 1 0 0,1 0 0 0 0,0 0 0 0 0,-1 0-1 0 0,1 0 1 0 0,0 0 0 0 0,1 0-1 0 0,0-6 1 0 0,0 7-210 0 0,0 0-1 0 0,0 0 0 0 0,0 0 1 0 0,0 0-1 0 0,1 0 0 0 0,-1 0 1 0 0,1 0-1 0 0,-1 1 0 0 0,1-1 1 0 0,-1 0-1 0 0,1 1 0 0 0,0-1 1 0 0,0 1-1 0 0,0 0 1 0 0,2-2-1 0 0,35-15 593 0 0,-31 14-559 0 0,30-8 170 0 0,-23 9-250 0 0,-5 2 134 0 0,17-1 31 0 0,0 1-1 0 0,-1 1 1 0 0,45 6 0 0 0,-40-2-277 0 0,0-2 1 0 0,40-2 0 0 0,48-15 410 0 0,-39 1-327 0 0,-32 6-71 0 0,50-9 22 0 0,213-24 144 0 0,-233 35-102 0 0,44-1-44 0 0,32 7-172 0 0,75 12 705 0 0,-85-4-451 0 0,-47-4-424 0 0,261-2 211 0 0,291 17-16 0 0,-161 26 374 0 0,-391-39-260 0 0,133-3-832 0 0,-138-5 679 0 0,-31 0 245 0 0,-44 1-198 0 0,-3 0 60 0 0,1 0 1 0 0,-1 1-1 0 0,1 1 0 0 0,-1 0 1 0 0,19 5-1 0 0,-29-5 183 0 0,-1 0 0 0 0,0 1 0 0 0,1-1 0 0 0,-1 1 0 0 0,0 0 0 0 0,0 0 0 0 0,0 0 0 0 0,-1 0 0 0 0,1 1 0 0 0,0-1 1 0 0,-1 1-1 0 0,1-1 0 0 0,-1 1 0 0 0,0 0 0 0 0,0 0 0 0 0,0 0 0 0 0,1 4 0 0 0,0-1-81 0 0,0 0 0 0 0,-1 0-1 0 0,0 1 1 0 0,0-1 0 0 0,-1 0 0 0 0,0 1 0 0 0,0-1 0 0 0,0 11 0 0 0,0 8 363 0 0,1 3-628 0 0,-4-9 581 0 0,-17 88-312 0 0,4-17 1035 0 0,9-60-1335 0 0,-44 183 620 0 0,46-197-45 0 0,2-10-406 0 0,1 0 0 0 0,-1 0 0 0 0,-1 0 0 0 0,1 0-1 0 0,-6 8 1 0 0,7-11 436 0 0,-8 14-75 0 0,8-14-368 0 0,-2 3 122 0 0,1-1 1 0 0,-1 1 0 0 0,0-1-1 0 0,0 0 1 0 0,-9 9-1 0 0,5-4 88 0 0,-1-1 0 0 0,0-1-1 0 0,0 1 1 0 0,-1-1 0 0 0,0-1 0 0 0,-1 0-1 0 0,1 0 1 0 0,-1-1 0 0 0,-1 0 0 0 0,-19 8-1 0 0,-19 3-244 0 0,-27 9 168 0 0,-114 34 89 0 0,145-49-118 0 0,34-8-80 0 0,-1-2 1 0 0,0 1-1 0 0,0-1 1 0 0,0-1-1 0 0,1 0 1 0 0,-1-1-1 0 0,0 0 1 0 0,0-1-1 0 0,1 0 0 0 0,-1 0 1 0 0,1-2-1 0 0,-19-7 1 0 0,7 1-548 0 0,-50-29-1956 0 0,55 29 2160 0 0,-11-10-689 0 0</inkml:trace>
</inkml:ink>
</file>

<file path=xl/ink/ink1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52.72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330 177 384 0 0,'-31'-22'5154'0'0,"26"20"-4431"0"0,0-1-1 0 0,0-1 1 0 0,0 1-1 0 0,0-1 1 0 0,1 0-1 0 0,0 0 1 0 0,-1 0 0 0 0,2 0-1 0 0,-1-1 1 0 0,0 0-1 0 0,1 1 1 0 0,-4-8-1 0 0,2 1 356 0 0,4 10-999 0 0,-1 0 0 0 0,1 0-1 0 0,0 0 1 0 0,0 0 0 0 0,0 0-1 0 0,-1 1 1 0 0,1-1 0 0 0,0 0-1 0 0,-1 0 1 0 0,1 1 0 0 0,0-1-1 0 0,-1 1 1 0 0,1-1 0 0 0,-1 1-1 0 0,1 0 1 0 0,-1 0 0 0 0,1-1-1 0 0,-1 1 1 0 0,1 0 0 0 0,-1 0-1 0 0,1 1 1 0 0,-3-1 0 0 0,-10 0-43 0 0,4-1-71 0 0,-23-9-193 0 0,-11-17 244 0 0,7 4 41 0 0,31 20-50 0 0,3 1-8 0 0,0 1-1 0 0,0-1 1 0 0,0 1 0 0 0,-1 0-1 0 0,1 0 1 0 0,-6-1 0 0 0,8 2 1 0 0,0 0 0 0 0,1 0 0 0 0,-1 0 0 0 0,0 0 0 0 0,1 0 0 0 0,-1 0 0 0 0,0 1 0 0 0,1-1 0 0 0,-1 0 0 0 0,0 1 0 0 0,1-1 0 0 0,-1 0 0 0 0,1 1 0 0 0,-1-1 0 0 0,1 1 0 0 0,-1-1 0 0 0,1 0 0 0 0,-1 1 1 0 0,1 0-1 0 0,-1-1 0 0 0,1 1 0 0 0,0-1 0 0 0,-1 1 0 0 0,1-1 0 0 0,0 1 0 0 0,-1 0 0 0 0,1-1 0 0 0,0 1 0 0 0,0 0 0 0 0,0-1 0 0 0,0 1 0 0 0,-1 0 0 0 0,1-1 0 0 0,0 1 0 0 0,0 0 0 0 0,0-1 0 0 0,1 1 1 0 0,-1 0-1 0 0,0-1 0 0 0,0 1 0 0 0,0 0 0 0 0,1 17 62 0 0,0-1-1 0 0,1 1 1 0 0,4 20 0 0 0,4-3 31 0 0,-2-12 15 0 0,-5-14-116 0 0,1-1 1 0 0,0 0-1 0 0,1 1 1 0 0,-1-2-1 0 0,2 1 0 0 0,-1-1 1 0 0,13 14-1 0 0,23 15-93 0 0,-11-13 30 0 0,-15-12 37 0 0,11 16-491 0 0,-24-23 509 0 0,1 0 1 0 0,0 0-1 0 0,-1 0 0 0 0,0 0 0 0 0,0 1 1 0 0,-1-1-1 0 0,1 1 0 0 0,1 8 1 0 0,-3-8-7 0 0,1 0 0 0 0,-1-1 0 0 0,0 1 0 0 0,0 0 0 0 0,-1 6 1 0 0,-5 13-271 0 0,3-17 272 0 0,0 0 0 0 0,0-1 1 0 0,-1 1-1 0 0,-6 9 0 0 0,6-10 13 0 0,-1 0 1 0 0,-1 0-1 0 0,1 0 1 0 0,-1-1-1 0 0,0 1 1 0 0,0-1-1 0 0,-12 6 1 0 0,14-8 30 0 0,0-1 0 0 0,0 0 1 0 0,0 0-1 0 0,0-1 1 0 0,-1 1-1 0 0,1-1 0 0 0,-1 0 1 0 0,1 0-1 0 0,-1-1 1 0 0,1 1-1 0 0,-1-1 0 0 0,0 0 1 0 0,-6-1-1 0 0,7 1 31 0 0,0-1-1 0 0,0 0 1 0 0,0-1-1 0 0,0 1 1 0 0,0-1-1 0 0,1 1 1 0 0,-1-1 0 0 0,1 0-1 0 0,-1-1 1 0 0,-4-3-1 0 0,5 4-27 0 0,1-1-1 0 0,0 1 0 0 0,0 0 0 0 0,1-1 1 0 0,-1 1-1 0 0,0-1 0 0 0,1 1 1 0 0,0-1-1 0 0,-1 0 0 0 0,1 0 0 0 0,0 1 1 0 0,0-1-1 0 0,1 0 0 0 0,-1 0 1 0 0,1 0-1 0 0,-1 0 0 0 0,1 0 1 0 0,0 0-1 0 0,0 0 0 0 0,0 0 0 0 0,1 0 1 0 0,-1 0-1 0 0,1 0 0 0 0,-1 0 1 0 0,1 0-1 0 0,0 0 0 0 0,2-3 0 0 0,2-8 67 0 0,2 1-1 0 0,-1 0 0 0 0,2 0 0 0 0,8-12 0 0 0,-15 23-66 0 0,4-4-25 0 0,0 0 0 0 0,0 0 0 0 0,11-10 0 0 0,9-3-222 0 0,2 1 73 0 0,-10 8 198 0 0,-6 5-273 0 0,0 0 1 0 0,19-6-1 0 0,-8 6-649 0 0,-7 2-71 0 0,17 2-2767 0 0,-23 2 2274 0 0</inkml:trace>
  <inkml:trace contextRef="#ctx0" brushRef="#br0" timeOffset="332.59">480 386 1377 0 0,'-7'-7'1635'0'0,"-2"0"4443"0"0,8 7-5972 0 0,1 0 0 0 0,-1 1 0 0 0,1-1 0 0 0,-1 0 0 0 0,1 0 0 0 0,-1 1 0 0 0,1-1-1 0 0,0 0 1 0 0,-1 1 0 0 0,1-1 0 0 0,-1 1 0 0 0,1-1 0 0 0,0 0 0 0 0,-1 1 0 0 0,1-1 0 0 0,0 1 0 0 0,-1-1 0 0 0,1 1 0 0 0,0-1 0 0 0,0 1 0 0 0,0-1-1 0 0,-1 1 1 0 0,1 0 0 0 0,-4 8 430 0 0,1 0 0 0 0,0 0 0 0 0,0 0 0 0 0,-3 19 0 0 0,4 18-2127 0 0,5-35-459 0 0,-3-9 732 0 0</inkml:trace>
  <inkml:trace contextRef="#ctx0" brushRef="#br0" timeOffset="735.36">609 193 1954 0 0,'-8'-31'4227'0'0,"7"17"968"0"0,-7 29-2935 0 0,3-3-1578 0 0,-6 35 388 0 0,5-25-553 0 0,1 0 0 0 0,1 0 0 0 0,-1 35 1 0 0,5-55-461 0 0,0-1 0 0 0,0 1 0 0 0,0 0 0 0 0,0 0 0 0 0,0-1 1 0 0,1 1-1 0 0,-1 0 0 0 0,1-1 0 0 0,-1 1 0 0 0,1 0 0 0 0,0-1 1 0 0,0 1-1 0 0,0-1 0 0 0,0 1 0 0 0,0-1 0 0 0,0 0 0 0 0,0 1 1 0 0,0-1-1 0 0,0 0 0 0 0,1 0 0 0 0,1 2 0 0 0,0-1-8 0 0,0-1 0 0 0,0 1-1 0 0,0-1 1 0 0,1 1 0 0 0,-1-1-1 0 0,1 0 1 0 0,-1-1 0 0 0,1 1-1 0 0,6 0 1 0 0,2 0-12 0 0,0-1 0 0 0,22-3 0 0 0,-2-2 61 0 0,-29 5-76 0 0,117-25 141 0 0,-62 6-1465 0 0,-46 13-318 0 0,1 0-1 0 0,14-9 0 0 0,-25 12-23 0 0</inkml:trace>
  <inkml:trace contextRef="#ctx0" brushRef="#br0" timeOffset="1106.77">865 157 2274 0 0,'-1'-2'523'0'0,"0"-1"-1"0"0,0 1 0 0 0,0 0 1 0 0,-1-1-1 0 0,1 1 0 0 0,-1 0 1 0 0,1 0-1 0 0,-1 0 0 0 0,-2-3 1 0 0,3 5-413 0 0,1 0 0 0 0,0 0-1 0 0,0-1 1 0 0,-1 1 0 0 0,1 0 0 0 0,0-1 0 0 0,-1 1 0 0 0,1 0 0 0 0,-1 0 0 0 0,1 0 0 0 0,0-1 0 0 0,-1 1 0 0 0,1 0-1 0 0,-1 0 1 0 0,1 0 0 0 0,0 0 0 0 0,-1 0 0 0 0,1 0 0 0 0,-1 0 0 0 0,1 0 0 0 0,-1 0 0 0 0,1 0 0 0 0,0 0-1 0 0,-1 0 1 0 0,1 0 0 0 0,-1 0 0 0 0,1 0 0 0 0,0 0 0 0 0,-1 0 0 0 0,1 1 0 0 0,-1-1 0 0 0,1 0 0 0 0,0 0 0 0 0,-1 1-1 0 0,1-1 1 0 0,0 0 0 0 0,-1 0 0 0 0,1 1 0 0 0,0-1 0 0 0,-1 0 0 0 0,1 1 0 0 0,0-1 0 0 0,0 0 0 0 0,-1 1 0 0 0,1-1-1 0 0,0 0 1 0 0,0 1 0 0 0,0-1 0 0 0,0 1 0 0 0,0-1 0 0 0,-1 0 0 0 0,1 1 0 0 0,0-1 0 0 0,0 1 0 0 0,0-1-1 0 0,0 1 1 0 0,-10 38 1746 0 0,7-22-1392 0 0,1-6-141 0 0,-11 42 355 0 0,-9 27 234 0 0,-8 28-3532 0 0,26-87 730 0 0</inkml:trace>
</inkml:ink>
</file>

<file path=xl/ink/ink1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2:04.37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107 143 1730 0 0,'-27'-71'9208'0'0,"24"64"-8726"0"0,0 1 0 0 0,0 0 0 0 0,-1-1 0 0 0,-5-7 0 0 0,-1-1 429 0 0,9 14-764 0 0,1-1 0 0 0,-1 1 0 0 0,0 0 0 0 0,0-1 0 0 0,0 1 0 0 0,0 0 0 0 0,0 0 0 0 0,0 0 0 0 0,0 0 0 0 0,0 0 0 0 0,0 0 0 0 0,-3-2 0 0 0,3 3-116 0 0,1 0 0 0 0,-1 0 0 0 0,0 1 0 0 0,0-1 0 0 0,0 0 0 0 0,1 0 0 0 0,-1 0 0 0 0,0 1 0 0 0,0-1 0 0 0,1 0 0 0 0,-1 1 0 0 0,0-1 0 0 0,1 1 0 0 0,-1-1 0 0 0,0 1 0 0 0,1-1 0 0 0,-1 1 0 0 0,1-1 0 0 0,-1 1 0 0 0,1 0 0 0 0,-1-1 0 0 0,1 1 0 0 0,-1 0 0 0 0,1-1 0 0 0,-1 2 0 0 0,0 0 17 0 0,-1 0 120 0 0,1 0 0 0 0,-1 0 0 0 0,1 0 0 0 0,-1 1-1 0 0,1-1 1 0 0,0 1 0 0 0,0-1 0 0 0,0 1 0 0 0,0-1 0 0 0,0 6 0 0 0,29-8 718 0 0,-1 0-1114 0 0,14-1 126 0 0,0 2 1 0 0,1 1-1 0 0,58 13 0 0 0,-75-10 145 0 0,1-2 0 0 0,0 0 0 0 0,31-1 0 0 0,-2-3-4 0 0,-19 0-47 0 0,-36 1 8 0 0,46-1-228 0 0,25-1 580 0 0,0-3-1 0 0,88-17 1 0 0,-85 7-141 0 0,-45 9-333 0 0,-9 2 188 0 0,13-2-89 0 0,61-2 0 0 0,-47 8 279 0 0,-1 3-1 0 0,53 8 1 0 0,-27-4 250 0 0,-43-6-320 0 0,-11-2-125 0 0,93-10 250 0 0,-70 6-1091 0 0,55-2-1 0 0,-90 8-2411 0 0,-3 0 1003 0 0</inkml:trace>
</inkml:ink>
</file>

<file path=xl/ink/ink1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2:05.7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 57 2370 0 0,'-3'-7'1660'0'0,"-1"-6"1265"0"0,1-18 4064 0 0,3 31-6910 0 0,0 0 1 0 0,0 0-1 0 0,0-1 1 0 0,0 1-1 0 0,0 0 0 0 0,0 0 1 0 0,0 0-1 0 0,0 0 1 0 0,0 0-1 0 0,0-1 1 0 0,0 1-1 0 0,0 0 1 0 0,0 0-1 0 0,0 0 0 0 0,0 0 1 0 0,0-1-1 0 0,0 1 1 0 0,0 0-1 0 0,0 0 1 0 0,0 0-1 0 0,0 0 1 0 0,0 0-1 0 0,0-1 0 0 0,1 1 1 0 0,-1 0-1 0 0,0 0 1 0 0,0 0-1 0 0,0 0 1 0 0,0 0-1 0 0,0 0 0 0 0,0 0 1 0 0,0-1-1 0 0,1 1 1 0 0,-1 0-1 0 0,0 0 1 0 0,0 0-1 0 0,0 0 1 0 0,0 0-1 0 0,0 0 0 0 0,1 0 1 0 0,-1 0-1 0 0,0 0 1 0 0,0 0-1 0 0,0 0 1 0 0,8 5 415 0 0,2 1-612 0 0,-3-2 552 0 0,8 0-297 0 0,1-1 0 0 0,-1 0 1 0 0,1-2-1 0 0,-1 1 0 0 0,20-2 0 0 0,-7-1-73 0 0,4 1-35 0 0,42 2 53 0 0,217 28 314 0 0,-179-16-579 0 0,19-5 459 0 0,66-10 638 0 0,-68-1-868 0 0,77 9-423 0 0,-107-3 250 0 0,-71-3 234 0 0,1-2 0 0 0,33-5 0 0 0,18-10 54 0 0,16-2 78 0 0,-64 13-2279 0 0,-27 7-924 0 0</inkml:trace>
</inkml:ink>
</file>

<file path=xl/ink/ink1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2:14.79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12 963 2562 0 0,'-4'-10'1544'0'0,"-4"-19"5382"0"0,8 28-6738 0 0,0-1 1 0 0,0 1-1 0 0,0-1 1 0 0,1 1-1 0 0,-1-1 1 0 0,0 1-1 0 0,1-1 1 0 0,-1 1-1 0 0,1-1 1 0 0,0 1-1 0 0,-1-1 1 0 0,1 1-1 0 0,0 0 0 0 0,0-1 1 0 0,0 1-1 0 0,0 0 1 0 0,2-2-1 0 0,1-1-3 0 0,-2 1-78 0 0,1-1 0 0 0,0 1-1 0 0,1 0 1 0 0,-1 0-1 0 0,0 1 1 0 0,1-1 0 0 0,-1 1-1 0 0,1-1 1 0 0,0 1-1 0 0,0 0 1 0 0,0 1-1 0 0,0-1 1 0 0,0 1 0 0 0,0-1-1 0 0,0 1 1 0 0,0 0-1 0 0,1 1 1 0 0,-1-1 0 0 0,6 1-1 0 0,-9 0 28 0 0,3-5 663 0 0,-2-2-580 0 0,1-8 1255 0 0,9 13-588 0 0,2 3-752 0 0,3-2-94 0 0,1-1-1 0 0,21-4 1 0 0,-26 3-2 0 0,0 1 0 0 0,0 0-1 0 0,0 1 1 0 0,1 0-1 0 0,-1 1 1 0 0,15 2 0 0 0,18 6 73 0 0,-15-2-204 0 0,-1-1-1 0 0,1-2 1 0 0,56-1-1 0 0,105-9 199 0 0,52-4-248 0 0,-92-1 163 0 0,-91 10-42 0 0,-22 1 158 0 0,229 2-79 0 0,-154 0 107 0 0,-37-1-32 0 0,7 0-311 0 0,249-14 719 0 0,-81 2 315 0 0,-87 12-45 0 0,-141 0-627 0 0,213-4 86 0 0,-97 0 76 0 0,-45 4-77 0 0,222-13-485 0 0,-235 7 288 0 0,120 9 0 0 0,-56 0-26 0 0,-63-2-7 0 0,249 5 386 0 0,-230-1-378 0 0,-51-4-468 0 0,-27-1-5291 0 0</inkml:trace>
  <inkml:trace contextRef="#ctx0" brushRef="#br0" timeOffset="1653.92">4516 842 2626 0 0,'11'-15'2316'0'0,"-9"12"-1556"0"0,1 0-1 0 0,-1-1 1 0 0,1 1-1 0 0,-1 1 1 0 0,1-1-1 0 0,5-4 1 0 0,19-6 1297 0 0,-11 8-1438 0 0,0 1 0 0 0,0 1 0 0 0,1 0 0 0 0,-1 1 0 0 0,24 0 0 0 0,88 6 1030 0 0,-96-1-1402 0 0,449 4 1595 0 0,-167-7-1574 0 0,-51 1 548 0 0,-148-8-333 0 0,24 0-342 0 0,92-3 270 0 0,-126 6-576 0 0,24-3-65 0 0,0-5 255 0 0,183 6 0 0 0,-114 5 64 0 0,72-21-243 0 0,-88 4 639 0 0,-75 9-654 0 0,137-5-431 0 0,-80 14 733 0 0,-94 0-2748 0 0,-66 0 143 0 0</inkml:trace>
  <inkml:trace contextRef="#ctx0" brushRef="#br0" timeOffset="3434.29">8960 838 1441 0 0,'-23'-40'3348'0'0,"19"34"-2508"0"0,0-1-1 0 0,0 0 1 0 0,0 1-1 0 0,1-1 1 0 0,0 0 0 0 0,-3-10-1 0 0,-2 1 576 0 0,7 15-1215 0 0,0 0 1 0 0,0-1-1 0 0,0 1 1 0 0,0-1 0 0 0,1 1-1 0 0,-1-1 1 0 0,0 1-1 0 0,1-1 1 0 0,-1 1-1 0 0,1-1 1 0 0,-1 0-1 0 0,1 1 1 0 0,0-1-1 0 0,-1 0 1 0 0,1-1-1 0 0,0 4-162 0 0,-1 0 1 0 0,1-1-1 0 0,0 1 0 0 0,-1 0 0 0 0,1 0 1 0 0,0 0-1 0 0,-1 0 0 0 0,1 0 0 0 0,0 0 1 0 0,0 0-1 0 0,0 0 0 0 0,0 0 0 0 0,0 0 1 0 0,0-1-1 0 0,0 1 0 0 0,0 0 1 0 0,0 0-1 0 0,1 0 0 0 0,-1 0 0 0 0,0 0 1 0 0,0 0-1 0 0,1 0 0 0 0,-1 0 0 0 0,1-1 1 0 0,0 3-1 0 0,1-2-2 0 0,-1 1 1 0 0,1-1-1 0 0,0 1 1 0 0,0-1-1 0 0,0 0 0 0 0,-1 0 1 0 0,1 0-1 0 0,0 0 1 0 0,1 0-1 0 0,-1 0 1 0 0,2 1-1 0 0,11 1 43 0 0,0 0-1 0 0,29 3 1 0 0,-25-4 95 0 0,173 34 286 0 0,-117-19-154 0 0,107 10 1 0 0,-96-24-44 0 0,0-4 0 0 0,139-18 0 0 0,168-51-73 0 0,-263 45-203 0 0,-73 15-66 0 0,88-20 300 0 0,-125 24-215 0 0,0 0 0 0 0,0-1-1 0 0,0-1 1 0 0,31-19 0 0 0,-47 25 40 0 0,-1 0 0 0 0,0 0 1 0 0,0 0-1 0 0,-1-1 0 0 0,1 1 0 0 0,0-1 1 0 0,-1 0-1 0 0,0 0 0 0 0,1 0 0 0 0,-1 0 1 0 0,0 0-1 0 0,-1 0 0 0 0,1-1 0 0 0,0 1 1 0 0,-1-1-1 0 0,1-3 0 0 0,-1 1-60 0 0,0 1 1 0 0,0-1-1 0 0,-1 0 1 0 0,0 1-1 0 0,0-1 0 0 0,0 0 1 0 0,-1 1-1 0 0,0-1 0 0 0,-3-9 1 0 0,-1 1-75 0 0,0 0 0 0 0,-1 0 0 0 0,-1 1 0 0 0,0 0 0 0 0,-1 0 0 0 0,0 1 0 0 0,-12-14 1 0 0,-8-4 113 0 0,0 1 1 0 0,-2 1 0 0 0,-2 2-1 0 0,-47-32 1 0 0,34 30-72 0 0,-61-28-1 0 0,-32-2-62 0 0,83 40 93 0 0,-102-21-1 0 0,107 31 32 0 0,-1 2 1 0 0,-66 1-1 0 0,-32 15 16 0 0,99-2-154 0 0,1 2 1 0 0,1 2-1 0 0,-94 36 1 0 0,105-31 88 0 0,2 0-1 0 0,0 3 1 0 0,-33 23-1 0 0,-9 17 105 0 0,35-22-83 0 0,1 2 0 0 0,2 1 0 0 0,1 3 0 0 0,-59 91 0 0 0,89-122 133 0 0,0 1 0 0 0,-8 22 0 0 0,14-31-96 0 0,0 0 1 0 0,1-1-1 0 0,-1 1 1 0 0,1 0-1 0 0,0 0 1 0 0,1 0-1 0 0,-1-1 1 0 0,1 1-1 0 0,0 0 1 0 0,0 0-1 0 0,1 0 1 0 0,1 5-1 0 0,-1-7-29 0 0,0-1-1 0 0,0 0 1 0 0,0 0 0 0 0,1 0-1 0 0,-1 0 1 0 0,1 0 0 0 0,-1 0 0 0 0,1-1-1 0 0,0 1 1 0 0,-1-1 0 0 0,1 1-1 0 0,0-1 1 0 0,0 1 0 0 0,0-1 0 0 0,1 0-1 0 0,-1 0 1 0 0,0 0 0 0 0,4 1-1 0 0,43 11 0 0 0,-46-13 23 0 0,86 13-61 0 0,136 1 1 0 0,-114-9-434 0 0,-20 0-74 0 0,1 1-427 0 0</inkml:trace>
</inkml:ink>
</file>

<file path=xl/ink/ink1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2:29.71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3416 805 1569 0 0,'0'-3'367'0'0,"1"0"0"0"0,-1 0 0 0 0,1 0 0 0 0,0 0 0 0 0,0 0-1 0 0,1 1 1 0 0,-1-1 0 0 0,3-4 0 0 0,5-15 1990 0 0,16 5-627 0 0,-21 14-1585 0 0,4-1 862 0 0,-8 4-998 0 0,0 0 0 0 0,0 0 0 0 0,1 0 0 0 0,-1 0 0 0 0,0 0 1 0 0,0 0-1 0 0,0 0 0 0 0,1 0 0 0 0,-1 1 0 0 0,0-1 0 0 0,0 0 0 0 0,0 0 0 0 0,0 0 0 0 0,1 0 0 0 0,-1 1 0 0 0,0-1 0 0 0,0 0 0 0 0,0 0 0 0 0,0 0 0 0 0,0 1 0 0 0,0-1 0 0 0,0 0 0 0 0,0 0 0 0 0,1 0 1 0 0,-1 1-1 0 0,0-1 0 0 0,0 0 0 0 0,0 0 0 0 0,0 1 0 0 0,0-1 0 0 0,0 0 0 0 0,0 0 0 0 0,0 0 0 0 0,0 1 0 0 0,0-1 0 0 0,-1 0 0 0 0,1 0 0 0 0,0 1 0 0 0,0 1 210 0 0,-1 0-1 0 0,1 0 0 0 0,-1 1 1 0 0,0-1-1 0 0,0 0 1 0 0,0 0-1 0 0,0 0 0 0 0,0 0 1 0 0,-1 0-1 0 0,-1 2 1 0 0,-13 1 208 0 0,0 0 1 0 0,0-1 0 0 0,0-1 0 0 0,-1-1 0 0 0,1 0 0 0 0,-32-2 0 0 0,-11 2 260 0 0,39 0-718 0 0,-34 8 0 0 0,-10 2 223 0 0,20-9-94 0 0,-35 4 434 0 0,49-4-368 0 0,10 0-118 0 0,-10 0-85 0 0,-45 0-1 0 0,44-4 107 0 0,0-2-1 0 0,0-1 0 0 0,-31-8 0 0 0,45 8-29 0 0,-33-2 0 0 0,23 5 53 0 0,9 1-39 0 0,-16 0 234 0 0,-52-6-1 0 0,74 4-224 0 0,0-1 0 0 0,0 0-1 0 0,1 0 1 0 0,-1-2 0 0 0,1 1 0 0 0,0-1-1 0 0,-20-12 1 0 0,-22-13-117 0 0,17 15 16 0 0,7 4 31 0 0,0-1-1 0 0,1-1 1 0 0,-30-19 0 0 0,26 8 2 0 0,31 23 7 0 0,-1 0 0 0 0,1-1 0 0 0,-1 0 0 0 0,1 1 0 0 0,0-1 0 0 0,-1 0 0 0 0,1 0 1 0 0,0 1-1 0 0,0-1 0 0 0,1 0 0 0 0,-1 0 0 0 0,0 0 0 0 0,1 0 0 0 0,-1 0 0 0 0,0-4 0 0 0,0 1 18 0 0,0 0 0 0 0,0 0 0 0 0,0 0 0 0 0,-1 0 0 0 0,0 1 0 0 0,0-1 0 0 0,0 1 0 0 0,0-1 0 0 0,-4-4 0 0 0,-11-26 96 0 0,15 24-99 0 0,1 0-1 0 0,0 0 1 0 0,0-1 0 0 0,1 1 0 0 0,2-16-1 0 0,-1 12 124 0 0,0 0 0 0 0,-3-21 0 0 0,-5-124 112 0 0,7 156-250 0 0,2-1-43 0 0,-1-1-1 0 0,1 1 1 0 0,0 0-1 0 0,0 0 1 0 0,1 0-1 0 0,-1 0 1 0 0,1 0-1 0 0,0 0 1 0 0,1 1-1 0 0,-1 0 1 0 0,1 0-1 0 0,6-6 1 0 0,-3 4 30 0 0,0 0 1 0 0,1 1 0 0 0,-1 0-1 0 0,1 1 1 0 0,10-5 0 0 0,-9 6-3 0 0,1 0 0 0 0,0 0 0 0 0,0 1 1 0 0,0 1-1 0 0,1-1 0 0 0,-1 2 0 0 0,13-1 0 0 0,9 0 199 0 0,49-8-1 0 0,-35 2-194 0 0,-16 1-5 0 0,-22 5 13 0 0,36-6-17 0 0,0 3 1 0 0,0 1-1 0 0,1 2 0 0 0,-1 2 1 0 0,67 11-1 0 0,-48-7 106 0 0,83-1-252 0 0,12 1 81 0 0,-128-2 179 0 0,1 1 1 0 0,-1 1 0 0 0,35 12 0 0 0,10 6-21 0 0,-46-15-60 0 0,-9-2-11 0 0,46 11 31 0 0,-35-10 14 0 0,0 1 0 0 0,-1 2-1 0 0,-1 0 1 0 0,1 2-1 0 0,41 24 1 0 0,-51-21 46 0 0,5 13-93 0 0,-21-22-22 0 0,-1-1-1 0 0,0 1 1 0 0,0 0 0 0 0,0 0 0 0 0,0 0-1 0 0,-1 0 1 0 0,0 0 0 0 0,-1 1-1 0 0,1-1 1 0 0,-1 1 0 0 0,0-1 0 0 0,0 8-1 0 0,-4 4-53 0 0,0 1 0 0 0,0-1 0 0 0,-2 0 0 0 0,0-1 0 0 0,-2 1-1 0 0,-9 21 1 0 0,13-32 94 0 0,-42 91-61 0 0,24-61-234 0 0,6-12-217 0 0,-22 32-3554 0 0,27-44 2195 0 0</inkml:trace>
  <inkml:trace contextRef="#ctx0" brushRef="#br0" timeOffset="2621.16">4259 882 1858 0 0,'0'-3'365'0'0,"0"1"-1"0"0,-1 0 1 0 0,1-1 0 0 0,0 1 0 0 0,1-1 0 0 0,-1 1 0 0 0,0 0 0 0 0,1-1 0 0 0,-1 1-1 0 0,1 0 1 0 0,0-1 0 0 0,0 1 0 0 0,0 0 0 0 0,0 0 0 0 0,0 0 0 0 0,0 0-1 0 0,0 0 1 0 0,1 0 0 0 0,-1 0 0 0 0,1 0 0 0 0,0 1 0 0 0,3-4 0 0 0,-1 2 353 0 0,4-3 1121 0 0,-4 1 440 0 0,-2 4-2199 0 0,-1 1-1 0 0,1-1 0 0 0,0 1 1 0 0,-1 0-1 0 0,1-1 0 0 0,0 1 1 0 0,0 0-1 0 0,-1 0 0 0 0,1 0 1 0 0,0 1-1 0 0,-1-1 0 0 0,1 0 1 0 0,0 0-1 0 0,-1 1 0 0 0,3 0 1 0 0,1 0 22 0 0,13 2 63 0 0,60 6 329 0 0,-53-7-427 0 0,86 2 837 0 0,146-12 0 0 0,-110 0-721 0 0,-74 6 70 0 0,64-2-91 0 0,139-23 0 0 0,-126-5-109 0 0,-106 21-127 0 0,-22 6-84 0 0,91-27-246 0 0,-101 28 345 0 0,1-1-1 0 0,-2 0 1 0 0,1-2 0 0 0,-1 1-1 0 0,1-1 1 0 0,17-16 0 0 0,-14 10 24 0 0,-2 0 1 0 0,0-1 0 0 0,0-1-1 0 0,-2 0 1 0 0,1-1-1 0 0,-2 0 1 0 0,0 0 0 0 0,12-31-1 0 0,-20 41 52 0 0,0 0-1 0 0,-1 1 0 0 0,0-1 1 0 0,0 0-1 0 0,0 0 1 0 0,-1 0-1 0 0,0 0 1 0 0,0 0-1 0 0,0 0 1 0 0,-1 0-1 0 0,-2-11 1 0 0,0 7 9 0 0,0 0 0 0 0,-1 0 0 0 0,0 1 1 0 0,-1-1-1 0 0,0 1 0 0 0,-8-11 0 0 0,-4-2 10 0 0,-1 1 0 0 0,-1 1 0 0 0,-1 1 0 0 0,-28-22 0 0 0,38 32-40 0 0,-1 2 1 0 0,1 0 0 0 0,-2 0 0 0 0,1 1 0 0 0,-1 0-1 0 0,0 1 1 0 0,0 0 0 0 0,0 1 0 0 0,-14-3 0 0 0,-177-54-211 0 0,95 26 340 0 0,37 15-183 0 0,39 13 45 0 0,-1 2 0 0 0,0 1 0 0 0,0 1-1 0 0,-39 2 1 0 0,-50 10 117 0 0,41 1-31 0 0,-129 24-236 0 0,-102 33 569 0 0,287-59-394 0 0,0 1-1 0 0,1 1 1 0 0,-25 15-1 0 0,-23 17-3 0 0,23-8-94 0 0,26-15 5 0 0,-19 22 0 0 0,-50 65-31 0 0,89-103 115 0 0,0 1 4 0 0,0 0 0 0 0,0 0-1 0 0,0 1 1 0 0,1-1 0 0 0,-1 1 0 0 0,1-1 0 0 0,0 1 0 0 0,1 0 0 0 0,-3 8-1 0 0,4-10 5 0 0,-1 0 0 0 0,1-1 0 0 0,0 1 0 0 0,0 0 0 0 0,0 0 0 0 0,1-1 0 0 0,-1 1-1 0 0,1 0 1 0 0,-1-1 0 0 0,1 1 0 0 0,0 0 0 0 0,0-1 0 0 0,0 1 0 0 0,0-1 0 0 0,1 1 0 0 0,-1-1-1 0 0,1 0 1 0 0,1 3 0 0 0,9 8 4 0 0,0-1 1 0 0,1 0-1 0 0,0 0 0 0 0,1-2 0 0 0,0 1 0 0 0,21 10 1 0 0,103 46 107 0 0,-68-35-100 0 0,102 47-1877 0 0,-56-31-15 0 0,-97-41-102 0 0</inkml:trace>
  <inkml:trace contextRef="#ctx0" brushRef="#br0" timeOffset="16968.82">954 462 1537 0 0,'0'-5'452'0'0,"0"1"-1"0"0,-1 0 0 0 0,0-1 0 0 0,0 1 0 0 0,0 0 0 0 0,-2-6 0 0 0,1 6 109 0 0,0-1-1 0 0,1 1 0 0 0,0 0 1 0 0,0-1-1 0 0,0 1 0 0 0,0-7 1 0 0,0-7 2562 0 0,0 32-965 0 0,-2 84-864 0 0,0-39-931 0 0,3-20-266 0 0,0-13-266 0 0,3 110 1088 0 0,0-111-1246 0 0,6 31 1 0 0,7-5-1831 0 0,-13-44 1245 0 0,0-1-571 0 0</inkml:trace>
  <inkml:trace contextRef="#ctx0" brushRef="#br0" timeOffset="17337.45">1164 792 1794 0 0,'-7'-4'1883'0'0,"-10"-4"2803"0"0,17 8-4624 0 0,-1 0 1 0 0,0 0-1 0 0,1 1 0 0 0,-1-1 1 0 0,1 0-1 0 0,-1 0 0 0 0,0 0 1 0 0,1 1-1 0 0,-1-1 0 0 0,1 0 1 0 0,-1 1-1 0 0,0-1 1 0 0,1 0-1 0 0,-1 1 0 0 0,1-1 1 0 0,-1 1-1 0 0,1-1 0 0 0,0 1 1 0 0,-1-1-1 0 0,1 1 1 0 0,-1-1-1 0 0,1 1 0 0 0,0-1 1 0 0,-1 1-1 0 0,1 0 0 0 0,0 0 1 0 0,-1 0-125 0 0,1 0 1 0 0,0 0-1 0 0,-1 0 0 0 0,1 0 1 0 0,0 0-1 0 0,0 0 1 0 0,0 0-1 0 0,0 0 0 0 0,0 0 1 0 0,0 0-1 0 0,0 0 0 0 0,0 0 1 0 0,0 0-1 0 0,0 0 1 0 0,1 0-1 0 0,-1 0 0 0 0,0 0 1 0 0,1 0-1 0 0,-1 0 1 0 0,1-1-1 0 0,-1 1 0 0 0,1 0 1 0 0,0 1-1 0 0,2 1-979 0 0</inkml:trace>
  <inkml:trace contextRef="#ctx0" brushRef="#br0" timeOffset="17686.73">1302 408 2691 0 0,'-2'-3'663'0'0,"0"-2"157"0"0,-1 0 1 0 0,0 1 0 0 0,-1-1-1 0 0,1 1 1 0 0,0 0 0 0 0,-1 0-1 0 0,-6-4 1 0 0,6 6 375 0 0,4 1-1137 0 0,-1 1-1 0 0,1-1 1 0 0,-1 1 0 0 0,0-1 0 0 0,1 1 0 0 0,-1 0 0 0 0,1-1 0 0 0,-1 1 0 0 0,0 0 0 0 0,1-1 0 0 0,-1 1 0 0 0,1 0 0 0 0,-1 0-1 0 0,0 0 1 0 0,0-1 0 0 0,1 1 0 0 0,-1 0 0 0 0,0 0 0 0 0,1 0 0 0 0,-1 0 0 0 0,0 0 0 0 0,1 0 0 0 0,-1 1 0 0 0,0-1 0 0 0,1 0 0 0 0,-1 0-1 0 0,0 0 1 0 0,1 1 0 0 0,-1-1 0 0 0,0 0 0 0 0,1 1 0 0 0,-1-1 0 0 0,1 0 0 0 0,-1 1 0 0 0,1-1 0 0 0,-1 1 0 0 0,1-1 0 0 0,-1 1 0 0 0,1-1-1 0 0,-1 1 1 0 0,1-1 0 0 0,0 1 0 0 0,-1 0 0 0 0,1-1 0 0 0,0 1 0 0 0,-1-1 0 0 0,1 1 0 0 0,0 0 0 0 0,0-1 0 0 0,0 1 0 0 0,-1 0 0 0 0,1 1-1 0 0,-1 5 94 0 0,-1 0 0 0 0,1 0 0 0 0,1 0 0 0 0,-1 0 0 0 0,1 0 0 0 0,0 0 0 0 0,1 0 0 0 0,0 0 0 0 0,0 1 0 0 0,3 6 0 0 0,0 2-80 0 0,0 0 0 0 0,2-1 0 0 0,10 21 0 0 0,-6-18 56 0 0,1 0 0 0 0,0-1 0 0 0,2 0 0 0 0,21 22 0 0 0,-29-33-334 0 0,22 26 27 0 0,-15-10 713 0 0,-10-7 91 0 0,-2-8-643 0 0,-1 0 0 0 0,0 0-1 0 0,-1-1 1 0 0,0 1-1 0 0,0-1 1 0 0,0 1 0 0 0,-1-1-1 0 0,0 0 1 0 0,0 0-1 0 0,-1 0 1 0 0,1 0 0 0 0,-1-1-1 0 0,0 1 1 0 0,-6 4-1 0 0,1 0-410 0 0,0-1 1 0 0,0 0-1 0 0,-1-1 0 0 0,-1 0 0 0 0,1 0 0 0 0,-19 8 1 0 0,14-11-1478 0 0,11-4 368 0 0</inkml:trace>
  <inkml:trace contextRef="#ctx0" brushRef="#br0" timeOffset="18094.64">1321 516 2370 0 0,'-24'-21'5189'0'0,"23"21"-5083"0"0,1 0 0 0 0,-1 0 0 0 0,1-1 0 0 0,0 1 0 0 0,-1 0 0 0 0,1 0 0 0 0,0-1 0 0 0,-1 1 0 0 0,1 0 0 0 0,0-1 0 0 0,-1 1 0 0 0,1 0 0 0 0,0-1 0 0 0,0 1 0 0 0,0 0 0 0 0,-1-1 0 0 0,1 1 0 0 0,0 0 0 0 0,0-1 0 0 0,0 1 0 0 0,0-1 0 0 0,-1 1 0 0 0,1-1 0 0 0,0 1 0 0 0,0 0 0 0 0,0-1 0 0 0,0 1 0 0 0,0-1 0 0 0,0 1 0 0 0,0-1 0 0 0,0 1 0 0 0,0 0 0 0 0,1-1 0 0 0,-1 1 0 0 0,0-1 0 0 0,0 1 1 0 0,0 0-1 0 0,0-1 0 0 0,1 1 0 0 0,-1-1 0 0 0,0 1 0 0 0,0 0 0 0 0,1-1 0 0 0,-1 1 0 0 0,0 0 0 0 0,1-1 0 0 0,-1 1 0 0 0,0 0 0 0 0,1 0 0 0 0,-1-1 0 0 0,0 1 0 0 0,1 0 0 0 0,-1 0 0 0 0,1-1 0 0 0,21-12 976 0 0,25 1-167 0 0,-27 9-728 0 0,-6 1-34 0 0,21 0-154 0 0,42 1-1 0 0,-2 7-4730 0 0,-69-5 3477 0 0</inkml:trace>
  <inkml:trace contextRef="#ctx0" brushRef="#br0" timeOffset="18484.59">1738 332 1794 0 0,'-2'-3'708'0'0,"-5"-11"1361"0"0,0 9 70 0 0,5 5-1898 0 0,-1 1 0 0 0,1-1 0 0 0,0 0-1 0 0,-1 0 1 0 0,1 1 0 0 0,0 0 0 0 0,0-1-1 0 0,0 1 1 0 0,-1 0 0 0 0,1 0 0 0 0,0 0-1 0 0,0 0 1 0 0,0 1 0 0 0,0-1-1 0 0,0 0 1 0 0,1 1 0 0 0,-1 0 0 0 0,0-1-1 0 0,1 1 1 0 0,-3 3 0 0 0,-6 7 439 0 0,-17 26 0 0 0,18-24-391 0 0,-8 11 447 0 0,-23 46 0 0 0,36-64-666 0 0,1 0-1 0 0,0 1 1 0 0,0 0-1 0 0,1-1 1 0 0,0 1-1 0 0,0 0 1 0 0,1 0-1 0 0,0 0 1 0 0,0 0-1 0 0,1 0 1 0 0,1 14 0 0 0,0-20-31 0 0,-1 1 0 0 0,1 0 0 0 0,0 0 0 0 0,0 0 0 0 0,1-1 0 0 0,-1 1 0 0 0,0-1 0 0 0,1 1 0 0 0,-1-1 0 0 0,1 1 0 0 0,0-1 0 0 0,0 0 0 0 0,0 0 0 0 0,0 0 0 0 0,0 0 0 0 0,1 0 0 0 0,-1 0 0 0 0,0-1 0 0 0,1 1 0 0 0,-1-1 0 0 0,1 0 0 0 0,0 0 0 0 0,0 0 0 0 0,-1 0 0 0 0,1 0 0 0 0,0 0 0 0 0,0-1 0 0 0,0 1 0 0 0,4-1 0 0 0,4 1-38 0 0,1 0 1 0 0,-1-1 0 0 0,16-2 0 0 0,12-3 5 0 0,-22 3 58 0 0,-1 0-101 0 0,20-2-788 0 0,-13 4-3372 0 0,-20 0 2659 0 0</inkml:trace>
  <inkml:trace contextRef="#ctx0" brushRef="#br0" timeOffset="18485.59">1747 460 2146 0 0,'-1'-2'371'0'0,"0"1"0"0"0,-1-1 1 0 0,0 1-1 0 0,1-1 0 0 0,-1 1 0 0 0,0 0 0 0 0,0 0 1 0 0,0 0-1 0 0,1 0 0 0 0,-1 0 0 0 0,0 0 0 0 0,0 0 1 0 0,-1 1-1 0 0,1-1 0 0 0,0 1 0 0 0,0-1 0 0 0,-4 1 1 0 0,5 0-227 0 0,-1 0 1 0 0,1 1-1 0 0,-1 0 1 0 0,1-1-1 0 0,-1 1 1 0 0,1 0-1 0 0,-1 0 1 0 0,1 0-1 0 0,-1 0 1 0 0,1 0-1 0 0,0 0 1 0 0,0 0-1 0 0,-1 0 1 0 0,1 0-1 0 0,0 1 1 0 0,0-1-1 0 0,0 0 1 0 0,1 1-1 0 0,-1-1 1 0 0,0 1-1 0 0,0-1 1 0 0,1 1-1 0 0,-1-1 1 0 0,0 4-1 0 0,-6 16 380 0 0,1 1 0 0 0,1 0-1 0 0,1 0 1 0 0,-2 25 0 0 0,3 8-294 0 0,3-18-230 0 0,0-8-599 0 0,0 16-1948 0 0,0-22 939 0 0</inkml:trace>
  <inkml:trace contextRef="#ctx0" brushRef="#br0" timeOffset="19722.74">6279 507 2434 0 0,'-34'-30'11734'0'0,"33"30"-11658"0"0,1 0 0 0 0,-1 0 0 0 0,1 0 1 0 0,-1 0-1 0 0,1 0 0 0 0,-1 0 0 0 0,1 0 0 0 0,0 1 0 0 0,-1-1 0 0 0,1 0 1 0 0,-1 0-1 0 0,1 0 0 0 0,-1 1 0 0 0,1-1 0 0 0,-1 0 0 0 0,1 0 0 0 0,0 1 1 0 0,-1-1-1 0 0,1 0 0 0 0,0 1 0 0 0,-1-1 0 0 0,1 1 0 0 0,0-1 0 0 0,-1 0 1 0 0,1 1-1 0 0,0-1 0 0 0,0 1 0 0 0,0-1 0 0 0,-1 1 0 0 0,1-1 0 0 0,0 1 1 0 0,0 0-1 0 0,-9 20 462 0 0,8-19-370 0 0,-11 36 462 0 0,5-16-272 0 0,-18 57 6 0 0,11-31-225 0 0,-3 24-44 0 0,8-32-77 0 0,4-25-355 0 0,1 0-1 0 0,1 0 1 0 0,1 0-1 0 0,0 1 1 0 0,1-1 0 0 0,2 31-1 0 0,7-35-2394 0 0,-7-10 2058 0 0,2 0-954 0 0</inkml:trace>
  <inkml:trace contextRef="#ctx0" brushRef="#br0" timeOffset="20149.43">6285 820 2466 0 0,'-16'-14'6965'0'0,"11"14"-3389"0"0,7 10-2436 0 0,20 74-356 0 0,-16-60-4366 0 0,-5-19 2194 0 0</inkml:trace>
  <inkml:trace contextRef="#ctx0" brushRef="#br0" timeOffset="20536.39">6389 667 2723 0 0,'-1'-1'428'0'0,"0"1"1"0"0,-1 0 0 0 0,1-1 0 0 0,0 1 0 0 0,0-1 0 0 0,0 1 0 0 0,0-1 0 0 0,0 1 0 0 0,0-1 0 0 0,1 0 0 0 0,-1 0-1 0 0,0 1 1 0 0,0-1 0 0 0,0 0 0 0 0,1 0 0 0 0,-2-1 0 0 0,2 1-264 0 0,0 1-1 0 0,0 0 1 0 0,0-1-1 0 0,-1 1 1 0 0,1 0 0 0 0,0-1-1 0 0,0 1 1 0 0,0 0 0 0 0,0-1-1 0 0,0 1 1 0 0,0 0 0 0 0,0-1-1 0 0,0 1 1 0 0,0 0-1 0 0,0-1 1 0 0,0 1 0 0 0,0 0-1 0 0,0-1 1 0 0,1 1 0 0 0,-1 0-1 0 0,0-1 1 0 0,0 1-1 0 0,0 0 1 0 0,0 0 0 0 0,1-1-1 0 0,-1 1 1 0 0,0-1 0 0 0,10-4 153 0 0,0 3 245 0 0,1-1 0 0 0,1 1-1 0 0,20-1 1 0 0,-27 3-483 0 0,-1 0 0 0 0,1 1 1 0 0,0-1-1 0 0,0 1 0 0 0,-1 0 0 0 0,1 0 1 0 0,-1 0-1 0 0,1 0 0 0 0,-1 1 0 0 0,1 0 0 0 0,-1 0 1 0 0,4 3-1 0 0,-7-5-69 0 0,0 1-1 0 0,0 0 1 0 0,0 1 0 0 0,0-1 0 0 0,0 0-1 0 0,0 0 1 0 0,0 0 0 0 0,0 0-1 0 0,-1 1 1 0 0,1-1 0 0 0,-1 0 0 0 0,1 1-1 0 0,-1-1 1 0 0,1 0 0 0 0,-1 1-1 0 0,0-1 1 0 0,0 1 0 0 0,1-1 0 0 0,-1 3-1 0 0,-2 8 81 0 0,0-4-44 0 0,-19 27 65 0 0,14-25-115 0 0,-1-1-1 0 0,-18 16 1 0 0,24-24 8 0 0,0 1 1 0 0,0 0 0 0 0,1 0 0 0 0,-1 0 0 0 0,0 0-1 0 0,1 0 1 0 0,-1 0 0 0 0,1 0 0 0 0,-1 1 0 0 0,1-1-1 0 0,-1 3 1 0 0,4-4-3 0 0,-1 1 0 0 0,1-1 0 0 0,0 0 0 0 0,-1-1 0 0 0,1 1 0 0 0,0 0 0 0 0,0 0 0 0 0,0-1 0 0 0,0 1 0 0 0,0-1 0 0 0,0 0 0 0 0,0 1 0 0 0,0-1 0 0 0,-1 0 0 0 0,4 0 0 0 0,12 2 8 0 0,-14 0-17 0 0,0 0 0 0 0,0-1 1 0 0,0 1-1 0 0,0 0 0 0 0,0 0 0 0 0,0 1 1 0 0,-1-1-1 0 0,1 1 0 0 0,-1-1 1 0 0,1 1-1 0 0,-1 0 0 0 0,0 0 0 0 0,0 0 1 0 0,0 0-1 0 0,-1 0 0 0 0,1 0 1 0 0,-1 1-1 0 0,0-1 0 0 0,1 0 0 0 0,-2 1 1 0 0,2 5-1 0 0,-1-5-18 0 0,0 1 0 0 0,-1 0 0 0 0,0-1 1 0 0,0 1-1 0 0,0 0 0 0 0,0 0 0 0 0,-1-1 0 0 0,0 1 0 0 0,0-1 1 0 0,0 1-1 0 0,0-1 0 0 0,-1 1 0 0 0,1-1 0 0 0,-1 1 0 0 0,-5 6 1 0 0,-3 3-328 0 0,-1 0 1 0 0,0 0 0 0 0,-26 22-1 0 0,0-11-3031 0 0,34-24 1802 0 0</inkml:trace>
  <inkml:trace contextRef="#ctx0" brushRef="#br0" timeOffset="21175.47">6902 831 2402 0 0,'-13'-19'7555'0'0,"4"4"-1036"0"0,6 4-6142 0 0,-3-16 313 0 0,2 16-735 0 0,2 5 14 0 0,-4-8-94 0 0,0 1-1 0 0,-1 0 1 0 0,-1 0 0 0 0,-15-20-1 0 0,19 29 131 0 0,1 0 0 0 0,-1-1 0 0 0,0 2 0 0 0,1-1-1 0 0,-2 0 1 0 0,1 1 0 0 0,0 0 0 0 0,-1 0 0 0 0,1 0-1 0 0,-1 1 1 0 0,0-1 0 0 0,0 1 0 0 0,0 0 0 0 0,0 0 0 0 0,-11-1-1 0 0,15 3 0 0 0,-1 0 1 0 0,1 0-1 0 0,0 0 0 0 0,0 0 0 0 0,-1 0 0 0 0,1 0 0 0 0,0 0 0 0 0,-1 1 0 0 0,1-1 0 0 0,0 1 0 0 0,0-1 0 0 0,-1 1 1 0 0,1-1-1 0 0,0 1 0 0 0,0 0 0 0 0,0-1 0 0 0,0 1 0 0 0,0 0 0 0 0,0 0 0 0 0,0 0 0 0 0,0 0 0 0 0,0 0 1 0 0,1 0-1 0 0,-1 0 0 0 0,0 0 0 0 0,0 0 0 0 0,1 0 0 0 0,-1 0 0 0 0,1 1 0 0 0,-1-1 0 0 0,0 2 0 0 0,-1 24 79 0 0,5-11-56 0 0,0-7-62 0 0,1 0 1 0 0,0 0 0 0 0,7 9 0 0 0,33 41-73 0 0,-33-46 83 0 0,-1-1 1 0 0,0 2 0 0 0,-1-1-1 0 0,-1 1 1 0 0,9 19-1 0 0,-16-29 33 0 0,0 0 0 0 0,0 0 0 0 0,0 0 0 0 0,-1 0 0 0 0,0 0 0 0 0,0 0 0 0 0,0 0 0 0 0,0 0 0 0 0,0 0 0 0 0,-1 0 0 0 0,0 0 0 0 0,-1 4 0 0 0,-1 3 66 0 0,-1-1 0 0 0,0 1 0 0 0,-6 11 0 0 0,5-13-24 0 0,-1-1 1 0 0,0 1-1 0 0,-9 9 1 0 0,0-2 80 0 0,5-6-59 0 0,9-8-72 0 0,-11 9 117 0 0,-23 20 1 0 0,31-28-58 0 0,1-1 0 0 0,-1 0-1 0 0,0 0 1 0 0,0 0 0 0 0,0 0 0 0 0,0 0 0 0 0,0-1 0 0 0,0 1 0 0 0,0-1 0 0 0,-1 0 0 0 0,1-1 0 0 0,-5 1 0 0 0,8-1-45 0 0,0 0-1 0 0,-1 0 1 0 0,1 0 0 0 0,0 0-1 0 0,0 0 1 0 0,0-1 0 0 0,0 1-1 0 0,0 0 1 0 0,0-1 0 0 0,0 1-1 0 0,0-1 1 0 0,0 1 0 0 0,0-1-1 0 0,0 1 1 0 0,0-1 0 0 0,0 0 0 0 0,1 0-1 0 0,-1 1 1 0 0,0-1 0 0 0,0 0-1 0 0,1 0 1 0 0,-1 0 0 0 0,0 0-1 0 0,1 0 1 0 0,-1 0 0 0 0,1 0-1 0 0,-1 0 1 0 0,1 0 0 0 0,-1 0-1 0 0,1 0 1 0 0,0-1 0 0 0,-1-18 180 0 0,9-14 34 0 0,19-19-19 0 0,-20 40-192 0 0,11-17 54 0 0,14-16-109 0 0,-8 17-342 0 0,-8 12-135 0 0,15-14-1675 0 0,-15 16 207 0 0</inkml:trace>
  <inkml:trace contextRef="#ctx0" brushRef="#br0" timeOffset="36280.31">1599 1592 897 0 0,'1'-9'964'0'0,"13"-27"361"0"0,-13 33-801 0 0,23-34 2244 0 0,-1 3-2205 0 0,-22 32-469 0 0,-1 0-1 0 0,1 1 1 0 0,0-1-1 0 0,0 0 0 0 0,0 1 1 0 0,1-1-1 0 0,-1 1 1 0 0,0-1-1 0 0,0 1 1 0 0,1-1-1 0 0,-1 1 0 0 0,1 0 1 0 0,0 0-1 0 0,-1 0 1 0 0,3-1-1 0 0,3-2 3395 0 0,-14 2-1458 0 0,-16-1-1382 0 0,-126 13 49 0 0,79-4-465 0 0,23-3-13 0 0,-36 2-443 0 0,-251 29 564 0 0,289-29-483 0 0,-10 0 17 0 0,20-3 260 0 0,-1-2 0 0 0,-68-8 0 0 0,61 0-52 0 0,-23-11-146 0 0,37 7 54 0 0,1-1 1 0 0,0-1 0 0 0,0-1-1 0 0,-30-24 1 0 0,-37-33-34 0 0,36 22 31 0 0,50 43 13 0 0,-39-34 26 0 0,31 25 31 0 0,1 0 1 0 0,-16-20-1 0 0,30 34-54 0 0,1-1 0 0 0,-1 1 0 0 0,0-1 1 0 0,1 0-1 0 0,0 1 0 0 0,-1-1 0 0 0,1 0 0 0 0,0 0 0 0 0,0 0 0 0 0,1 0 1 0 0,-1 0-1 0 0,1 0 0 0 0,-1 0 0 0 0,1 0 0 0 0,0 0 0 0 0,1-4 0 0 0,-1 2 10 0 0,1 1-1 0 0,1-1 1 0 0,-1 1-1 0 0,1-1 0 0 0,0 1 1 0 0,0-1-1 0 0,0 1 1 0 0,0 0-1 0 0,5-6 0 0 0,6-5 21 0 0,0 0 0 0 0,1 1 0 0 0,0 1 0 0 0,17-12-1 0 0,-19 15-48 0 0,71-51-22 0 0,52-17-10 0 0,101-28 275 0 0,25 14 102 0 0,-205 77-305 0 0,0 3 1 0 0,109-10-1 0 0,-130 21 0 0 0,0 0 0 0 0,0 3 0 0 0,0 1 1 0 0,0 1-1 0 0,61 17 0 0 0,-71-13 37 0 0,1 1 0 0 0,-2 1 0 0 0,1 1 0 0 0,-2 1 0 0 0,1 1 0 0 0,-2 2 0 0 0,0 0 0 0 0,30 27 1 0 0,18 23 85 0 0,-24-21-72 0 0,-30-28-68 0 0,84 85 198 0 0,-81-80-165 0 0,-2 0 1 0 0,0 2-1 0 0,14 24 0 0 0,-29-44-32 0 0,0 1 1 0 0,0-1-1 0 0,0 1 0 0 0,-1 0 1 0 0,1 0-1 0 0,-1 0 1 0 0,0 0-1 0 0,0 0 1 0 0,0 0-1 0 0,-1 0 0 0 0,1 0 1 0 0,-1 0-1 0 0,0 1 1 0 0,0-1-1 0 0,-1 7 1 0 0,-1-8 3 0 0,1 1 0 0 0,-1-1 0 0 0,1 0 1 0 0,-1 1-1 0 0,0-1 0 0 0,0 0 0 0 0,0 0 1 0 0,-1 0-1 0 0,1-1 0 0 0,-1 1 1 0 0,0-1-1 0 0,1 1 0 0 0,-1-1 0 0 0,0 0 1 0 0,-1 0-1 0 0,1 0 0 0 0,-6 2 0 0 0,-65 30-275 0 0,-42 6 159 0 0,-3-9-344 0 0,39-13-429 0 0,33-7 39 0 0,-71 18-2862 0 0,97-22 2113 0 0</inkml:trace>
  <inkml:trace contextRef="#ctx0" brushRef="#br0" timeOffset="37667.3">4973 1532 1313 0 0,'3'-8'599'0'0,"-1"1"0"0"0,1 0-1 0 0,1 0 1 0 0,-1 1 0 0 0,1-1 0 0 0,1 1-1 0 0,-1 0 1 0 0,1 0 0 0 0,0 0-1 0 0,0 0 1 0 0,1 1 0 0 0,8-7 0 0 0,-5 3 516 0 0,-17 14-653 0 0,-19 15-187 0 0,16-10-105 0 0,-1-2 0 0 0,0 1 0 0 0,0-2 0 0 0,0 0 0 0 0,-1 0 0 0 0,0-1 0 0 0,0-1 0 0 0,-28 8 0 0 0,1-5 227 0 0,-14 1 229 0 0,-72 0 1 0 0,54-12 301 0 0,25-4 57 0 0,29 4-785 0 0,0-2 0 0 0,0 0 0 0 0,0-1 1 0 0,1 0-1 0 0,0-2 0 0 0,-21-12 0 0 0,26 12-38 0 0,1 0 0 0 0,0 0-1 0 0,0-1 1 0 0,-13-15 0 0 0,14 12-75 0 0,0 0 0 0 0,-9-16 1 0 0,8 8-28 0 0,0 0 0 0 0,1-1 0 0 0,-15-43 0 0 0,19 42 31 0 0,1 0-1 0 0,1-1 1 0 0,1 1 0 0 0,0-1 0 0 0,2 1-1 0 0,3-45 1 0 0,-1 59-92 0 0,0 0-1 0 0,1 1 1 0 0,0 0 0 0 0,0-1-1 0 0,1 1 1 0 0,0 0-1 0 0,0 0 1 0 0,1 1 0 0 0,0-1-1 0 0,0 1 1 0 0,0-1-1 0 0,1 1 1 0 0,8-8 0 0 0,21-16-114 0 0,-9 15 46 0 0,24-11 43 0 0,2 3 0 0 0,1 2-1 0 0,0 3 1 0 0,2 1 0 0 0,73-12 0 0 0,278-21-116 0 0,47 34 137 0 0,-373 20 25 0 0,-1 2 0 0 0,1 5 1 0 0,-2 2-1 0 0,96 30 0 0 0,-156-37 10 0 0,-1 0 1 0 0,0 1-1 0 0,0 1 0 0 0,28 19 0 0 0,-8 0-81 0 0,-12-6 21 0 0,-16-14 5 0 0,0 0 0 0 0,-1 1 0 0 0,0 0 0 0 0,0 0 0 0 0,-1 0 0 0 0,0 1 0 0 0,0 0 0 0 0,-1 1 0 0 0,0-1 0 0 0,-1 1 0 0 0,5 14 0 0 0,-8-17 33 0 0,1-1 1 0 0,-1 1-1 0 0,0 0 1 0 0,-1 0-1 0 0,0 0 1 0 0,0 0-1 0 0,0 0 1 0 0,-1 0-1 0 0,0 0 1 0 0,0-1-1 0 0,-1 1 1 0 0,0 0-1 0 0,0-1 1 0 0,-1 1-1 0 0,1-1 0 0 0,-2 0 1 0 0,1 1-1 0 0,-7 8 1 0 0,-6 6-3 0 0,0-1 0 0 0,-1-1 0 0 0,-37 31 0 0 0,-66 39 34 0 0,79-65-51 0 0,0 0 0 0 0,-2-3 1 0 0,-84 30-1 0 0,-142 19-21 0 0,152-49-353 0 0,-199 9 0 0 0,26-35-3489 0 0,233 1 2203 0 0</inkml:trace>
  <inkml:trace contextRef="#ctx0" brushRef="#br0" timeOffset="40390.45">757 2168 801 0 0,'2'-38'1940'0'0,"0"2"273"0"0,-15 35-2870 0 0,10 1 140 0 0</inkml:trace>
  <inkml:trace contextRef="#ctx0" brushRef="#br0" timeOffset="41656.06">554 2201 1986 0 0,'-31'-49'4981'0'0,"9"10"-1560"0"0,22 39-3385 0 0,0-1 0 0 0,0 1 0 0 0,0-1 0 0 0,0 1-1 0 0,0-1 1 0 0,0 0 0 0 0,0 1 0 0 0,-1-1-1 0 0,1 1 1 0 0,0-1 0 0 0,0 1 0 0 0,-1-1 0 0 0,1 1-1 0 0,0-1 1 0 0,-1 1 0 0 0,1-1 0 0 0,0 1-1 0 0,-1-1 1 0 0,1 1 0 0 0,-1-1 0 0 0,1 1 0 0 0,-1 0-1 0 0,1-1 1 0 0,-1 1 0 0 0,1 0 0 0 0,-1-1-1 0 0,1 1 1 0 0,-1 0 0 0 0,1 0 0 0 0,-1 0 0 0 0,1-1-1 0 0,-1 1 1 0 0,0 0 0 0 0,1 0 0 0 0,-1 0-1 0 0,1 0 1 0 0,-1 0 0 0 0,0 0 0 0 0,1 0 0 0 0,-1 0-1 0 0,1 0 1 0 0,-1 1 0 0 0,1-1 0 0 0,-1 0-1 0 0,0 0 1 0 0,1 0 0 0 0,-1 1 0 0 0,1-1-1 0 0,-1 0 1 0 0,1 1 0 0 0,-1 0 0 0 0,-4 3-28 0 0,0 0 0 0 0,1 1 1 0 0,-1 0-1 0 0,-4 8 0 0 0,-7 6 18 0 0,-3 0 102 0 0,13-13-49 0 0,7-4-8 0 0,14-2 57 0 0,4-1-19 0 0,-19 1-106 0 0,0-1 1 0 0,1 1-1 0 0,-1 0 0 0 0,0 0 0 0 0,1 0 0 0 0,-1 0 1 0 0,0 0-1 0 0,1 0 0 0 0,-1 1 0 0 0,0-1 0 0 0,1 0 1 0 0,-1 0-1 0 0,0 0 0 0 0,1 0 0 0 0,-1 0 1 0 0,0 0-1 0 0,0 1 0 0 0,1-1 0 0 0,-1 0 0 0 0,0 0 1 0 0,1 0-1 0 0,-1 1 0 0 0,0-1 0 0 0,0 0 0 0 0,0 0 1 0 0,1 1-1 0 0,-1-1 0 0 0,0 0 0 0 0,0 0 0 0 0,0 1 1 0 0,0-1-1 0 0,1 0 0 0 0,-1 1 0 0 0,0 0-3 0 0,1-1-1 0 0,-1 1 0 0 0,1-1 0 0 0,-1 1 1 0 0,1-1-1 0 0,0 0 0 0 0,-1 1 1 0 0,1-1-1 0 0,-1 0 0 0 0,1 1 1 0 0,0-1-1 0 0,-1 0 0 0 0,1 0 0 0 0,0 1 1 0 0,-1-1-1 0 0,1 0 0 0 0,0 0 1 0 0,0 0-1 0 0,-1 0 0 0 0,1 0 1 0 0,1 0-1 0 0,19 1 20 0 0,-20-1-33 0 0,19 1 21 0 0,-1 1 1 0 0,0 1-1 0 0,1 1 1 0 0,27 9-1 0 0,-27-6 21 0 0,1-2 0 0 0,0 0 0 0 0,37 2 0 0 0,-3-8 288 0 0,-1-3 0 0 0,1-3 0 0 0,79-19 0 0 0,-19 3-155 0 0,12 3-13 0 0,-75 13-65 0 0,-18 2-63 0 0,198-31-5 0 0,-187 25-9 0 0,-1-2-1 0 0,0-2 1 0 0,45-21 0 0 0,17-15 202 0 0,-81 38-96 0 0,-1-1 0 0 0,42-34 0 0 0,-58 42-102 0 0,0-1 1 0 0,0-1-1 0 0,-1 0 0 0 0,0 0 0 0 0,0 0 0 0 0,-1-1 1 0 0,0 0-1 0 0,0 0 0 0 0,-1 0 0 0 0,6-17 0 0 0,-9 22 0 0 0,-1 0 0 0 0,-1-1 0 0 0,1 1 1 0 0,0 0-1 0 0,-1 0 0 0 0,0-1 0 0 0,0 1 0 0 0,-1-7 0 0 0,0 5-4 0 0,0 0-1 0 0,-1 1 1 0 0,0-1 0 0 0,0 1-1 0 0,-1-1 1 0 0,1 1 0 0 0,-1 0-1 0 0,0 0 1 0 0,-5-6 0 0 0,0 0-31 0 0,-1 1 1 0 0,-1 0 0 0 0,-11-10-1 0 0,-14-7-158 0 0,7 6 94 0 0,-1 1 1 0 0,-1 2 0 0 0,0 1-1 0 0,-44-17 1 0 0,49 25 180 0 0,0 0 0 0 0,-1 2 0 0 0,0 1 0 0 0,-1 1 0 0 0,1 2 1 0 0,-35-1-1 0 0,-94 10-527 0 0,-79 22 319 0 0,84-8-107 0 0,6-5 300 0 0,-42 6 23 0 0,66-4 38 0 0,-74 25-92 0 0,161-32 44 0 0,0 1 0 0 0,0 2 0 0 0,-50 28-1 0 0,64-30-33 0 0,1 1 0 0 0,-23 21 0 0 0,21-15-37 0 0,2 0-1 0 0,0 2 1 0 0,-22 30-1 0 0,7 1 93 0 0,29-43-149 0 0,-1 0 0 0 0,1 0 0 0 0,1 1 0 0 0,0 0 0 0 0,0 0 0 0 0,1 0 0 0 0,0 0 0 0 0,0 0 0 0 0,1 1 0 0 0,-1 12 0 0 0,2-18 44 0 0,1 0-1 0 0,-1 0 1 0 0,0 0-1 0 0,1-1 0 0 0,0 1 1 0 0,0 0-1 0 0,0-1 0 0 0,0 1 1 0 0,0 0-1 0 0,1-1 0 0 0,0 1 1 0 0,0-1-1 0 0,0 0 1 0 0,0 0-1 0 0,0 0 0 0 0,0 0 1 0 0,1 0-1 0 0,0 0 0 0 0,0 0 1 0 0,-1-1-1 0 0,1 0 0 0 0,1 1 1 0 0,-1-1-1 0 0,0 0 1 0 0,0 0-1 0 0,1-1 0 0 0,-1 1 1 0 0,5 0-1 0 0,13 5 68 0 0,1-2-1 0 0,0-1 1 0 0,33 2 0 0 0,71-2 13 0 0,-53-4 50 0 0,188 13-411 0 0,-88 7-2750 0 0,-118-11 1435 0 0</inkml:trace>
  <inkml:trace contextRef="#ctx0" brushRef="#br0" timeOffset="42071.22">5915 2053 1602 0 0,'0'-8'1089'0'0,"4"3"-641"0"0,-4 0-192 0 0,2-4 257 0 0,-2 4-33 0 0,0 4-256 0 0,0-1 65 0 0,0 1-161 0 0,0 0-320 0 0,0-2-257 0 0,0 3-127 0 0</inkml:trace>
  <inkml:trace contextRef="#ctx0" brushRef="#br0" timeOffset="42803.02">5431 2167 2626 0 0,'0'-5'548'0'0,"0"0"-1"0"0,0 1 1 0 0,0-1-1 0 0,1 0 0 0 0,0 1 1 0 0,0-1-1 0 0,0 1 0 0 0,1-1 1 0 0,-1 1-1 0 0,1 0 0 0 0,0-1 1 0 0,0 1-1 0 0,1 0 1 0 0,5-7-1 0 0,-6 9-269 0 0,1 0 0 0 0,-1 0 0 0 0,1-1 1 0 0,-1 1-1 0 0,0 0 0 0 0,0-1 0 0 0,0 0 0 0 0,3-3 1 0 0,-10 6-156 0 0,1 0 1 0 0,0 0-1 0 0,0 0 1 0 0,0 1-1 0 0,0 0 1 0 0,-6 1-1 0 0,-63 23 581 0 0,26-8-585 0 0,-20 4-65 0 0,-133 21 1 0 0,154-36-40 0 0,0-3 0 0 0,-50-2 0 0 0,-227-32 36 0 0,105-10-256 0 0,88 5 169 0 0,113 30 60 0 0,-1-1 1 0 0,2-1 0 0 0,-1 0-1 0 0,1-2 1 0 0,-19-13 0 0 0,2-9 94 0 0,29 27-123 0 0,1-1 0 0 0,-1 0 0 0 0,1 1 0 0 0,-1-1 0 0 0,2-1 0 0 0,-5-11 0 0 0,5 10-6 0 0,0 0 0 0 0,1 1 0 0 0,0-1 0 0 0,0 0 0 0 0,2-13 0 0 0,5-23 75 0 0,-2 32-55 0 0,0 0 1 0 0,1 0-1 0 0,0 0 0 0 0,1 1 1 0 0,0 0-1 0 0,1 0 1 0 0,0 0-1 0 0,1 1 0 0 0,0 0 1 0 0,0 1-1 0 0,1-1 1 0 0,1 2-1 0 0,19-16 1 0 0,6 0 26 0 0,1 2-1 0 0,0 1 1 0 0,41-17 0 0 0,78-23 152 0 0,86-9-287 0 0,-129 46 131 0 0,60 6-37 0 0,-115 16-41 0 0,0 3 0 0 0,85 12 0 0 0,-92-5-46 0 0,66 21 0 0 0,99 48-58 0 0,-173-58 158 0 0,-2 1-1 0 0,77 53 1 0 0,34 44 529 0 0,-54-37 492 0 0,-92-75-970 0 0,-4-4-58 0 0,5 3 133 0 0,-1 0-1 0 0,0 0 1 0 0,-1 1 0 0 0,1 0-1 0 0,-1 0 1 0 0,6 8-1 0 0,-9-11-99 0 0,-1-1 0 0 0,1 1-1 0 0,0 0 1 0 0,-1-1 0 0 0,1 1-1 0 0,-1 0 1 0 0,0 0-1 0 0,0-1 1 0 0,0 1 0 0 0,0 0-1 0 0,0 0 1 0 0,0-1 0 0 0,0 1-1 0 0,0 0 1 0 0,-1 0 0 0 0,1-1-1 0 0,-1 1 1 0 0,1 0-1 0 0,-1 0 1 0 0,0-1 0 0 0,1 1-1 0 0,-1-1 1 0 0,0 1 0 0 0,0-1-1 0 0,0 1 1 0 0,0-1-1 0 0,-1 0 1 0 0,-1 2 0 0 0,-1 2 10 0 0,-1-1 0 0 0,0 0 0 0 0,0 0 0 0 0,-1 0 0 0 0,1-1 0 0 0,-1 0 0 0 0,1 0 0 0 0,-10 3 0 0 0,-55 16 155 0 0,44-14-181 0 0,-362 94 409 0 0,208-56-744 0 0,-306 83-2903 0 0,360-94 1234 0 0</inkml:trace>
</inkml:ink>
</file>

<file path=xl/ink/ink1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7:48.95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664 156 1089 0 0,'-4'-8'1112'0'0,"1"0"-1"0"0,0 0 1 0 0,0-1 0 0 0,1 1 0 0 0,0-1-1 0 0,1 1 1 0 0,0-1 0 0 0,0 1-1 0 0,1-1 1 0 0,0 0 0 0 0,1-9 0 0 0,1 27 107 0 0,1 7-742 0 0,-2-6-278 0 0,-1 45 216 0 0,-1 52 122 0 0,24 200 0 0 0,-9-247-962 0 0,1-1-1 0 0,27 66 0 0 0,-26-80-891 0 0,-12-34 105 0 0,-1-1-144 0 0</inkml:trace>
  <inkml:trace contextRef="#ctx0" brushRef="#br0" timeOffset="384.15">745 80 1986 0 0,'-24'-29'2082'0'0,"19"23"-1369"0"0,1 0 0 0 0,-1 1-1 0 0,0-1 1 0 0,-1 1-1 0 0,1 0 1 0 0,-1 0 0 0 0,-9-5-1 0 0,14 9-632 0 0,-1 1-1 0 0,1 0 1 0 0,-1-1 0 0 0,1 1-1 0 0,-1 0 1 0 0,1 0-1 0 0,-1 0 1 0 0,1 0 0 0 0,-1 0-1 0 0,1 0 1 0 0,-1 1-1 0 0,1-1 1 0 0,-1 0 0 0 0,1 1-1 0 0,-1-1 1 0 0,1 1-1 0 0,0 0 1 0 0,-1-1 0 0 0,1 1-1 0 0,0 0 1 0 0,-1 0-1 0 0,1 0 1 0 0,0 0 0 0 0,0 0-1 0 0,0 0 1 0 0,0 0-1 0 0,0 0 1 0 0,-1 2 0 0 0,-5 5 159 0 0,0 1 1 0 0,-9 15-1 0 0,13-20-175 0 0,-10 17 37 0 0,-6 9 263 0 0,7-9-514 0 0,6-8 155 0 0,-37 69-382 0 0,27-49-1596 0 0,-21 62-1 0 0,34-82 1094 0 0</inkml:trace>
  <inkml:trace contextRef="#ctx0" brushRef="#br0" timeOffset="721.03">654 244 865 0 0,'1'-21'973'0'0,"2"6"-478"0"0,-1 2-121 0 0,5-37 2065 0 0,-7-5 3684 0 0,0 54-6073 0 0,1 1 0 0 0,-1 0 1 0 0,0 0-1 0 0,0 0 0 0 0,0-1 0 0 0,0 1 0 0 0,1 0 0 0 0,-1 0 0 0 0,0 0 0 0 0,0 0 0 0 0,0 0 0 0 0,1 0 0 0 0,-1 0 0 0 0,0-1 0 0 0,0 1 0 0 0,0 0 0 0 0,1 0 1 0 0,-1 0-1 0 0,0 0 0 0 0,0 0 0 0 0,1 0 0 0 0,-1 0 0 0 0,0 0 0 0 0,0 0 0 0 0,0 0 0 0 0,1 0 0 0 0,-1 0 0 0 0,0 0 0 0 0,0 0 0 0 0,1 0 0 0 0,-1 1 0 0 0,0-1 1 0 0,0 0-1 0 0,0 0 0 0 0,1 0 0 0 0,-1 0 0 0 0,0 0 0 0 0,0 0 0 0 0,0 1 0 0 0,0-1 0 0 0,1 0 0 0 0,-1 0 0 0 0,0 0 0 0 0,0 0 0 0 0,0 1 0 0 0,0-1 0 0 0,0 0 0 0 0,0 0 1 0 0,1 0-1 0 0,-1 1 0 0 0,11 9 375 0 0,18 28 777 0 0,-13-15-869 0 0,-4-8-42 0 0,97 97-2128 0 0,-98-100 476 0 0</inkml:trace>
  <inkml:trace contextRef="#ctx0" brushRef="#br0" timeOffset="3308.63">598 1699 1409 0 0,'-4'-20'1637'0'0,"3"7"-1009"0"0,0 6-309 0 0,-3-31 1943 0 0,1 24-1722 0 0,0-1 1 0 0,-1 1 0 0 0,-1 0 0 0 0,0 0-1 0 0,0 0 1 0 0,-2 1 0 0 0,-11-19 0 0 0,5 12 219 0 0,-22-26 0 0 0,24 34-498 0 0,0-1 1 0 0,-1 2-1 0 0,-1-1 1 0 0,0 2-1 0 0,-20-14 0 0 0,26 20-169 0 0,0 0-1 0 0,-1 0 1 0 0,0 1-1 0 0,1 0 1 0 0,-1 0-1 0 0,0 1 1 0 0,0 0-1 0 0,-1 0 1 0 0,1 1-1 0 0,0 0 1 0 0,-17 0-1 0 0,17 2-22 0 0,1 0 0 0 0,-1 0-1 0 0,1 1 1 0 0,0 0-1 0 0,0 0 1 0 0,0 1 0 0 0,0 0-1 0 0,0 0 1 0 0,-8 6-1 0 0,-24 20 240 0 0,28-18-187 0 0,0 0-1 0 0,-16 22 1 0 0,1 8-65 0 0,10-12-152 0 0,-1 2 100 0 0,-23 66 0 0 0,35-81 82 0 0,1 0 0 0 0,0 1-1 0 0,-1 24 1 0 0,4-37-31 0 0,1-1-1 0 0,0 1 0 0 0,1-1 1 0 0,-1 1-1 0 0,1-1 0 0 0,-1 1 1 0 0,1-1-1 0 0,0 1 0 0 0,0-1 1 0 0,4 6-1 0 0,6 5 214 0 0,-1-8-95 0 0,-6-4-136 0 0,-1-1 0 0 0,1-1 0 0 0,0 1 0 0 0,0-1 0 0 0,0 1 0 0 0,0-1 0 0 0,-1 0 0 0 0,1 0 0 0 0,0-1 0 0 0,0 1 0 0 0,0-1 0 0 0,0 0 0 0 0,-1 0 0 0 0,1 0 0 0 0,0 0 0 0 0,-1-1 0 0 0,1 0 0 0 0,-1 1 0 0 0,0-1 0 0 0,1 0 0 0 0,2-3 0 0 0,39-32 55 0 0,-20 13-64 0 0,-22 20-21 0 0,41-47 101 0 0,12-33-478 0 0,11-14-76 0 0,-64 94 453 0 0,0 0-1 0 0,1 0 1 0 0,0 0-1 0 0,0 0 0 0 0,0 1 1 0 0,1 0-1 0 0,-1 0 1 0 0,1 0-1 0 0,9-5 0 0 0,-13 8 2 0 0,1-1 1 0 0,-1 1-1 0 0,1 0 0 0 0,-1-1 0 0 0,1 1 0 0 0,0 0 0 0 0,-1 0 0 0 0,1 0 0 0 0,-1 0 0 0 0,1 0 0 0 0,-1 0 0 0 0,1 1 0 0 0,-1-1 0 0 0,1 0 0 0 0,-1 1 0 0 0,1-1 0 0 0,-1 1 0 0 0,1 0 0 0 0,-1-1 1 0 0,1 1-1 0 0,-1 0 0 0 0,0 0 0 0 0,0 0 0 0 0,1 0 0 0 0,-1 0 0 0 0,0 0 0 0 0,0 0 0 0 0,0 0 0 0 0,0 1 0 0 0,0-1 0 0 0,0 0 0 0 0,-1 1 0 0 0,1-1 0 0 0,0 0 0 0 0,-1 1 0 0 0,1-1 0 0 0,-1 1 1 0 0,1 2-1 0 0,3 6 49 0 0,-2 0 1 0 0,1 0 0 0 0,-1 0 0 0 0,-1 1 0 0 0,0-1 0 0 0,0 16 0 0 0,-2 10-51 0 0,-1-12 33 0 0,0 16 197 0 0,-10 138-169 0 0,-21 90-31 0 0,13-112 126 0 0,8-52 67 0 0,3-26-170 0 0,-5 36-31 0 0,12-97 7 0 0,1-13-57 0 0,0 1 0 0 0,0-1 1 0 0,0 1-1 0 0,-1-1 0 0 0,0 1 1 0 0,1-1-1 0 0,-2 0 0 0 0,1 0 1 0 0,0 0-1 0 0,-1 0 0 0 0,0 0 0 0 0,1-1 1 0 0,-1 1-1 0 0,-1-1 0 0 0,1 0 1 0 0,-6 5-1 0 0,7-7 22 0 0,-1 1 1 0 0,1-1-1 0 0,-1 0 1 0 0,1 1 0 0 0,-1-1-1 0 0,0 0 1 0 0,1-1-1 0 0,-1 1 1 0 0,0 0-1 0 0,1-1 1 0 0,-1 1-1 0 0,0-1 1 0 0,0 0-1 0 0,0 0 1 0 0,0 0-1 0 0,1 0 1 0 0,-1-1-1 0 0,0 1 1 0 0,0-1-1 0 0,1 0 1 0 0,-1 0 0 0 0,0 0-1 0 0,1 0 1 0 0,-1 0-1 0 0,1 0 1 0 0,-1-1-1 0 0,1 1 1 0 0,-4-3-1 0 0,1 0-6 0 0,0-1-1 0 0,-1 0 0 0 0,2 0 1 0 0,-1 0-1 0 0,0 0 0 0 0,-5-10 1 0 0,6 9-16 0 0,1 0 0 0 0,0-1 1 0 0,0 0-1 0 0,1 0 0 0 0,0 1 1 0 0,0-1-1 0 0,0-1 1 0 0,1 1-1 0 0,-1-10 0 0 0,2 2 16 0 0,1 0 0 0 0,0 1 0 0 0,1-1 0 0 0,1 0 0 0 0,0 1 0 0 0,1 0 0 0 0,10-26 0 0 0,11-19-181 0 0,21-27 181 0 0,62-77-887 0 0,-79 125 113 0 0,16-18-567 0 0,-2 2 261 0 0</inkml:trace>
  <inkml:trace contextRef="#ctx0" brushRef="#br0" timeOffset="3763.07">804 1457 1858 0 0,'-19'-46'3914'0'0,"17"38"-2905"0"0,-1-1 1 0 0,0 1 0 0 0,-1 0 0 0 0,-8-12 0 0 0,12 19-956 0 0,0 1 0 0 0,0 0 1 0 0,0-1-1 0 0,0 1 0 0 0,-1 0 0 0 0,1 0 0 0 0,0-1 1 0 0,0 1-1 0 0,-1 0 0 0 0,1 0 0 0 0,0-1 0 0 0,0 1 1 0 0,-1 0-1 0 0,1 0 0 0 0,0 0 0 0 0,-1-1 1 0 0,1 1-1 0 0,0 0 0 0 0,-1 0 0 0 0,1 0 0 0 0,0 0 1 0 0,-1 0-1 0 0,1 0 0 0 0,0 0 0 0 0,-1 0 1 0 0,1 0-1 0 0,0 0 0 0 0,-1 0 0 0 0,1 0 0 0 0,-1 0 1 0 0,1 0-1 0 0,0 0 0 0 0,-1 0 0 0 0,1 0 0 0 0,-10 12 886 0 0,-3 23-164 0 0,12-32-572 0 0,-6 25 371 0 0,1-1 0 0 0,-4 55 1 0 0,8-49-402 0 0,1-28-147 0 0,-2 59 163 0 0,3-52-114 0 0,0-1 0 0 0,1 1-1 0 0,0-1 1 0 0,1 1 0 0 0,0-1 0 0 0,5 13 0 0 0,-6-22-56 0 0,-1 0 0 0 0,1-1 1 0 0,-1 1-1 0 0,1-1 1 0 0,0 1-1 0 0,0-1 0 0 0,0 1 1 0 0,0-1-1 0 0,0 1 1 0 0,0-1-1 0 0,0 0 0 0 0,0 1 1 0 0,0-1-1 0 0,1 0 1 0 0,-1 0-1 0 0,1 0 0 0 0,-1 0 1 0 0,0 0-1 0 0,3 0 1 0 0,-3 0-16 0 0,1-1 0 0 0,-1 0 0 0 0,1 0 0 0 0,-1 0 0 0 0,0 0 0 0 0,1 0 0 0 0,-1 0 0 0 0,1 0 0 0 0,-1 0 0 0 0,1-1 0 0 0,-1 1 0 0 0,1 0 0 0 0,-1-1 0 0 0,1 0 0 0 0,-1 1 0 0 0,0-1 0 0 0,2-1 0 0 0,2-1-2 0 0,-1 0 0 0 0,0 0 1 0 0,0-1-1 0 0,0 0 0 0 0,0 1 0 0 0,3-6 0 0 0,7-13 149 0 0,-9 12-145 0 0,-1 0-1 0 0,6-18 0 0 0,-8 18-9 0 0,0 1 1 0 0,0-1-1 0 0,-1 0 0 0 0,0 1 0 0 0,-1-1 1 0 0,-1-10-1 0 0,1 14 5 0 0,-1-1 1 0 0,0 1-1 0 0,0-1 0 0 0,-1 1 1 0 0,0-1-1 0 0,0 1 1 0 0,-1 0-1 0 0,0 0 0 0 0,0 0 1 0 0,0 0-1 0 0,0 0 1 0 0,-1 1-1 0 0,0 0 0 0 0,0-1 1 0 0,-1 2-1 0 0,0-1 1 0 0,-6-5-1 0 0,0 1-81 0 0,-29-20 348 0 0,37 27-558 0 0,0 0 1 0 0,-1 0-1 0 0,1 0 1 0 0,-1 1-1 0 0,1 0 1 0 0,-1-1-1 0 0,0 1 1 0 0,1 1-1 0 0,-1-1 0 0 0,-4 0 1 0 0,6 1-1180 0 0</inkml:trace>
  <inkml:trace contextRef="#ctx0" brushRef="#br0" timeOffset="4166.86">1055 1302 2562 0 0,'-27'-41'6220'0'0,"27"41"-6130"0"0,0-1 0 0 0,0 1 0 0 0,0 0 0 0 0,0 0 0 0 0,0-1 0 0 0,-1 1 0 0 0,1 0 0 0 0,0 0 0 0 0,0 0 0 0 0,-1-1 1 0 0,1 1-1 0 0,0 0 0 0 0,0 0 0 0 0,0 0 0 0 0,-1 0 0 0 0,1-1 0 0 0,0 1 0 0 0,-1 0 0 0 0,1 0 0 0 0,0 0 0 0 0,0 0 0 0 0,-1 0 1 0 0,1 0-1 0 0,0 0 0 0 0,-1 0 0 0 0,1 0 0 0 0,0 0 0 0 0,-1 0 0 0 0,1 0 0 0 0,0 0 0 0 0,0 0 0 0 0,-1 0 0 0 0,1 0 1 0 0,0 0-1 0 0,-1 0 0 0 0,1 1 0 0 0,-8 10 953 0 0,-1 23-952 0 0,9-31 252 0 0,-14 72 712 0 0,9-25-623 0 0,3 0 3 0 0,4-16-51 0 0,0-13-169 0 0,8 16 290 0 0,-10-35-465 0 0,1 0 1 0 0,0-1-1 0 0,0 1 0 0 0,0 0 1 0 0,0 0-1 0 0,0-1 1 0 0,0 1-1 0 0,1-1 0 0 0,-1 1 1 0 0,1-1-1 0 0,-1 0 0 0 0,1 1 1 0 0,-1-1-1 0 0,4 2 0 0 0,-3-3-13 0 0,-1 1-1 0 0,0-1 0 0 0,1 1 0 0 0,-1-1 1 0 0,1 0-1 0 0,-1 0 0 0 0,1 0 0 0 0,-1 0 0 0 0,0 0 1 0 0,1 0-1 0 0,-1 0 0 0 0,1 0 0 0 0,-1 0 0 0 0,2-1 1 0 0,3-1 0 0 0,-1 0 0 0 0,0 0-1 0 0,0 0 1 0 0,0-1 0 0 0,-1 1 0 0 0,9-7 0 0 0,-7 4 35 0 0,0-1 0 0 0,0 1 1 0 0,-1-1-1 0 0,0 0 0 0 0,0 0 0 0 0,-1-1 0 0 0,6-10 1 0 0,-5 8 13 0 0,-1 0 0 0 0,0 0 0 0 0,-1-1 0 0 0,0 0 1 0 0,3-14-1 0 0,-5 16-47 0 0,0 0 0 0 0,-1 0 0 0 0,0-14 1 0 0,-1 18-49 0 0,1-1 1 0 0,-1 1-1 0 0,0-1 1 0 0,-1 1 0 0 0,1 0-1 0 0,-1 0 1 0 0,0 0-1 0 0,0 0 1 0 0,0 0 0 0 0,-1 0-1 0 0,1 0 1 0 0,-1 0-1 0 0,0 1 1 0 0,0 0 0 0 0,0-1-1 0 0,-1 1 1 0 0,-5-4 0 0 0,4 4-23 0 0,0-1 1 0 0,0 1-1 0 0,0 1 1 0 0,-1-1-1 0 0,1 1 1 0 0,-1 0-1 0 0,-6-1 1 0 0,-24-1-128 0 0,33 4-33 0 0,0 1 0 0 0,0-1-1 0 0,-1 0 1 0 0,1 1-1 0 0,0 0 1 0 0,0-1 0 0 0,0 1-1 0 0,0 1 1 0 0,0-1-1 0 0,-3 2 1 0 0,5-1-1192 0 0</inkml:trace>
  <inkml:trace contextRef="#ctx0" brushRef="#br0" timeOffset="4891.39">1518 1382 1922 0 0,'-12'-11'3512'0'0,"4"3"439"0"0,1 3-2008 0 0,-5-2-26 0 0,11 7-1823 0 0,0-1-1 0 0,-1 1 1 0 0,1-1-1 0 0,0 1 1 0 0,0-1-1 0 0,0 0 1 0 0,0 1-1 0 0,0-1 1 0 0,0 0-1 0 0,0 0 1 0 0,0 1-1 0 0,1-1 1 0 0,-1 0-1 0 0,0 0 1 0 0,0 0-1 0 0,1 0 1 0 0,-1 0-1 0 0,0 0 1 0 0,1-1-1 0 0,-1 1 1 0 0,1 0-1 0 0,0 0 1 0 0,-1 0-1 0 0,1 0 1 0 0,0-1-1 0 0,0 0 1 0 0,-4-16 484 0 0,-5-10 28 0 0,-21-40 133 0 0,26 58-650 0 0,2 5-14 0 0,0 1 1 0 0,0 0-1 0 0,-1-1 0 0 0,1 1 1 0 0,-1 0-1 0 0,0 0 0 0 0,0 0 1 0 0,-7-6-1 0 0,9 10-63 0 0,1 0-1 0 0,0 0 1 0 0,-1 0-1 0 0,1 0 1 0 0,-1 0-1 0 0,1 0 1 0 0,0 0-1 0 0,-1 0 0 0 0,1 0 1 0 0,-1 0-1 0 0,1 0 1 0 0,0 0-1 0 0,-1 0 1 0 0,1 0-1 0 0,0 0 1 0 0,-1 0-1 0 0,1 0 1 0 0,-1 1-1 0 0,1-1 1 0 0,0 0-1 0 0,-1 0 1 0 0,1 0-1 0 0,0 1 1 0 0,0-1-1 0 0,-1 0 1 0 0,1 1-1 0 0,0-1 1 0 0,-1 0-1 0 0,1 0 1 0 0,0 1-1 0 0,0-1 1 0 0,-1 1-1 0 0,-3 16 84 0 0,6 20 125 0 0,-2-35-172 0 0,4 29-336 0 0,2 0 398 0 0,0 0 1 0 0,12 30-1 0 0,-4-23-292 0 0,-6-23 221 0 0,-7-13-36 0 0,0-1 0 0 0,0 0 0 0 0,0 0 0 0 0,1 1 0 0 0,-1-1 0 0 0,0 0 0 0 0,0 0-1 0 0,1 0 1 0 0,-1-1 0 0 0,1 1 0 0 0,2 1 0 0 0,-3-2-8 0 0,0 1-1 0 0,1-1 1 0 0,-1 0 0 0 0,0 0-1 0 0,0 0 1 0 0,1 0 0 0 0,-1 0 0 0 0,0-1-1 0 0,0 1 1 0 0,1 0 0 0 0,-1-1-1 0 0,0 1 1 0 0,0-1 0 0 0,0 1-1 0 0,1-1 1 0 0,-1 1 0 0 0,0-1-1 0 0,0 0 1 0 0,0 1 0 0 0,0-1 0 0 0,0 0-1 0 0,0 0 1 0 0,0 0 0 0 0,-1 0-1 0 0,1 0 1 0 0,0 0 0 0 0,0 0-1 0 0,-1 0 1 0 0,1 0 0 0 0,-1 0 0 0 0,1-2-1 0 0,6-9 18 0 0,-1-1 0 0 0,0 1 0 0 0,4-17 0 0 0,-4 10 25 0 0,-2-1 1 0 0,0 1-1 0 0,1-29 0 0 0,-5-62-134 0 0,-5 39-291 0 0,-6-16 704 0 0,5 35 87 0 0,-2-55-1 0 0,10 64 106 0 0,0 25-333 0 0,-1 7-63 0 0,4-13 311 0 0,-1 15-153 0 0,-1 5 169 0 0,-3 4-409 0 0,1-1-1 0 0,-1 1 1 0 0,0 0-1 0 0,1-1 1 0 0,-1 1-1 0 0,1 0 1 0 0,-1-1-1 0 0,1 1 1 0 0,-1 0 0 0 0,0 0-1 0 0,1-1 1 0 0,-1 1-1 0 0,1 0 1 0 0,-1 0-1 0 0,1 0 1 0 0,0 0-1 0 0,-1 0 1 0 0,1 0-1 0 0,-1 0 1 0 0,1-1-1 0 0,-1 2 1 0 0,1-1-1 0 0,-1 0 1 0 0,1 0-1 0 0,-1 0 1 0 0,1 0 0 0 0,0 0-1 0 0,12 13 425 0 0,4 27-72 0 0,-15-33-283 0 0,25 73 316 0 0,1 47-67 0 0,-9 2-191 0 0,-8-44-84 0 0,-5-27-9 0 0,2 8 45 0 0,0 10-195 0 0,0-24-78 0 0,1-1-73 0 0,-1-18 44 0 0,-6-24 214 0 0,18 54-868 0 0,-18-57 408 0 0,0-1 1 0 0,1 0-1 0 0,0 1 1 0 0,0-1-1 0 0,0 0 1 0 0,0-1-1 0 0,1 1 1 0 0,6 6-1 0 0,-6-8-874 0 0,-1-2-241 0 0</inkml:trace>
</inkml:ink>
</file>

<file path=xl/ink/ink1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8:17.9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587 166 1602 0 0,'-7'-8'1453'0'0,"-5"-3"-290"0"0,4 4-229 0 0,3 3 96 0 0,-39-18 3252 0 0,26 16-3250 0 0,5 2-394 0 0,4 1-523 0 0,0 1 0 0 0,1 0 0 0 0,-1 1-1 0 0,0 0 1 0 0,0 0 0 0 0,-1 1 0 0 0,-14 2 0 0 0,-11 8 101 0 0,13 3-208 0 0,7-2-10 0 0,1 2 1 0 0,0-1-1 0 0,0 2 1 0 0,-16 21-1 0 0,2 6-5 0 0,12-12 6 0 0,-18 49-71 0 0,-3 44-176 0 0,9 17 82 0 0,19-77 150 0 0,5-20-10 0 0,-1 28-2 0 0,3-4 115 0 0,2-22-9 0 0,0-26-61 0 0,2 60 17 0 0,-1-47 14 0 0,0-10-55 0 0,1 24 61 0 0,-2 64-91 0 0,-4-36 86 0 0,-3-17 152 0 0,-6 19 63 0 0,-9 36-36 0 0,5-25 22 0 0,7-28 49 0 0,1-4 40 0 0,0 30-14 0 0,8-64-239 0 0,1 1 0 0 0,3 22 0 0 0,9 11 134 0 0,-2-27-123 0 0,0-3 125 0 0,21 34 0 0 0,-19-38-130 0 0,7 10-3 0 0,-4-4-90 0 0,0-1-59 0 0,5 13 62 0 0,23 61 221 0 0,-21-50-151 0 0,-5-17-96 0 0,11 11 132 0 0,-19-32-234 0 0,0 0 1 0 0,1-1 0 0 0,13 11-1 0 0,17 8-15 0 0,-11-11 388 0 0,6 1-327 0 0,19 8-49 0 0,83 31 242 0 0,-114-50-59 0 0,-8-4-55 0 0,1 0 0 0 0,0-1-1 0 0,31 2 1 0 0,-17-5-112 0 0,-15-2 103 0 0,0 0 1 0 0,0 0-1 0 0,16-6 0 0 0,18-9 233 0 0,-1-4 25 0 0,-17 7-141 0 0,36-21 90 0 0,-42 20-152 0 0,-8 5-170 0 0,83-49 144 0 0,-60 37 228 0 0,-12 8-86 0 0,30-15-211 0 0,78-42 12 0 0,-51 15-135 0 0,-38 19 447 0 0,-29 21-233 0 0,-6 5 12 0 0,-9 8-74 0 0,42-40-117 0 0,19-29-66 0 0,-48 49 231 0 0,-1 0 0 0 0,0-2 0 0 0,11-27-1 0 0,-4 0-20 0 0,-8 16-97 0 0,7-32 217 0 0,0-35-245 0 0,-12 33 73 0 0,-6 25 127 0 0,-2-26-2 0 0,-7-34-25 0 0,-3 35-91 0 0,1 23-32 0 0,-56-247-37 0 0,43 205 196 0 0,4 7 91 0 0,-1-4-298 0 0,11 58 165 0 0,-1 1 0 0 0,-18-44 0 0 0,-19-14 90 0 0,25 52-165 0 0,6 11-68 0 0,-23-38-260 0 0,-18-32 342 0 0,11 17 240 0 0,14 26-70 0 0,9 21-36 0 0,11 18-272 0 0,3 4-193 0 0,-34-22 291 0 0,22 17-14 0 0,-31-11 1 0 0,-24-3 14 0 0,26 11 141 0 0,-22-5-99 0 0,-33-2 181 0 0,75 18-120 0 0,-48-1 0 0 0,4 9-186 0 0,42 1 223 0 0,1 0 0 0 0,-54 20 0 0 0,-7 10-33 0 0,37-14-342 0 0,-1-6-72 0 0,-28-1-1898 0 0,60-12 1003 0 0,9 0-310 0 0</inkml:trace>
</inkml:ink>
</file>

<file path=xl/ink/ink1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0:49.34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1145 2050 2434 0 0,'-27'-17'3137'0'0,"10"7"-2120"0"0,3 1 323 0 0,12 8-1103 0 0,-1 0 1 0 0,1 0-1 0 0,-1 0 1 0 0,1 0-1 0 0,-1 0 1 0 0,1 1-1 0 0,-1-1 1 0 0,-4 0-1 0 0,-12 1 238 0 0,9 0-162 0 0,-33 0 560 0 0,5 4-443 0 0,13-1-219 0 0,8-1-65 0 0,-50 5 279 0 0,22-3-132 0 0,17-1-429 0 0,-82 4 596 0 0,65-7-442 0 0,16-1 6 0 0,8-1-95 0 0,0 0 1 0 0,-26-8-1 0 0,12-1-50 0 0,13 2 347 0 0,-3-3-170 0 0,-43-28 1 0 0,34 15 57 0 0,13 6-143 0 0,-6-8 100 0 0,2-1 1 0 0,1-1 0 0 0,2-1 0 0 0,1-1 0 0 0,1 0-1 0 0,-18-41 1 0 0,17 28 85 0 0,-25-84 1 0 0,17 10 39 0 0,22 76-121 0 0,1 0 1 0 0,3 0-1 0 0,2-57 0 0 0,4 59 132 0 0,13-70 0 0 0,10 19-299 0 0,29-41 70 0 0,14 7 15 0 0,-21 43-58 0 0,-3 16-27 0 0,-14 23 342 0 0,-4 9-251 0 0,33-32 0 0 0,-2 12 15 0 0,34-19 40 0 0,-26 30 22 0 0,-20 17 0 0 0,4 0-42 0 0,1 3-1 0 0,1 2 0 0 0,1 2 0 0 0,0 2 0 0 0,1 2 0 0 0,1 4 0 0 0,1 1 0 0 0,85-3 0 0 0,-88 12-36 0 0,-1 2 0 0 0,0 3 0 0 0,0 2-1 0 0,0 3 1 0 0,78 22 0 0 0,39 30-153 0 0,-103-30 155 0 0,-24-8-10 0 0,53 39 48 0 0,-69-41 22 0 0,0 0 1 0 0,-2 2 0 0 0,27 32 0 0 0,-35-36-21 0 0,-2 1 1 0 0,15 26 0 0 0,0 16-19 0 0,-22-45-49 0 0,-2 1-1 0 0,0-1 1 0 0,-1 1-1 0 0,2 25 1 0 0,-4 2-2 0 0,-2 1 1 0 0,-2 0-1 0 0,-1 0 1 0 0,-3-1-1 0 0,-20 79 0 0 0,-41 80 34 0 0,13-74 210 0 0,15-48-181 0 0,-74 115-1 0 0,41-92 104 0 0,22-39 102 0 0,-54 59-229 0 0,61-77 154 0 0,-95 81-1 0 0,110-107-288 0 0,-1 0-1 0 0,-1-3 1 0 0,-58 29 0 0 0,64-38-232 0 0,-1 0 0 0 0,-42 10 1 0 0,43-16-226 0 0,-35 4 1 0 0,9-6-727 0 0,1-3-245 0 0</inkml:trace>
</inkml:ink>
</file>

<file path=xl/ink/ink1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0:58.65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1341 1594 1377 0 0,'-3'-1'282'0'0,"0"-1"0"0"0,0 1 0 0 0,-1 0-1 0 0,1 0 1 0 0,0 0 0 0 0,-1 0 0 0 0,1 0-1 0 0,-1 1 1 0 0,0-1 0 0 0,1 1 0 0 0,-1 0 0 0 0,1 0-1 0 0,-1 1 1 0 0,-5 0 0 0 0,0 2 133 0 0,-1 0-1 0 0,1 0 1 0 0,-17 9 0 0 0,9-3-119 0 0,-37 15 382 0 0,-27 6-111 0 0,57-23-357 0 0,-35 5 0 0 0,0-6 207 0 0,-18-6-120 0 0,-40-9-81 0 0,40-3 50 0 0,26 3 76 0 0,-192-51 1356 0 0,148 26-994 0 0,35 7-271 0 0,-4-9 51 0 0,50 27-354 0 0,1-1 1 0 0,0-1 0 0 0,1 0 0 0 0,-15-17 0 0 0,19 18-41 0 0,0 0 0 0 0,1-1 0 0 0,0 0 0 0 0,1 0 0 0 0,0 0 0 0 0,-5-14 1 0 0,7 12 19 0 0,0 0 0 0 0,1 0 1 0 0,-2-20-1 0 0,3 12-46 0 0,1-1 0 0 0,1 1 0 0 0,4-27 0 0 0,0 18 59 0 0,2 0-1 0 0,1 1 1 0 0,18-46-1 0 0,-4 26-44 0 0,32-57-1 0 0,3 10-418 0 0,16-9 309 0 0,52-39 32 0 0,-72 92 5 0 0,111-83 0 0 0,-4 31-63 0 0,-92 65 46 0 0,136-54 0 0 0,-151 75-61 0 0,89-20 0 0 0,-24 19-23 0 0,-83 17 73 0 0,0 0 0 0 0,1 2 0 0 0,40 6 0 0 0,-54-4 48 0 0,-1 2 0 0 0,0 0-1 0 0,0 1 1 0 0,-1 2 0 0 0,1 0-1 0 0,-1 0 1 0 0,0 2 0 0 0,-1 0-1 0 0,0 1 1 0 0,-1 1 0 0 0,0 1-1 0 0,21 19 1 0 0,-22-16-8 0 0,-2 1-1 0 0,0 0 1 0 0,-1 1 0 0 0,0 0-1 0 0,-2 1 1 0 0,0 1 0 0 0,15 35-1 0 0,-16-28 6 0 0,-1-1-1 0 0,-2 1 1 0 0,6 33-1 0 0,-8-21-17 0 0,-1 1 0 0 0,-2 0-1 0 0,-1 0 1 0 0,-7 48 0 0 0,-8 10-146 0 0,1-33-130 0 0,-24 75 226 0 0,8-47 44 0 0,-5-2 0 0 0,-3-1 1 0 0,-96 165-1 0 0,32-104-95 0 0,-38 17 61 0 0,94-120 103 0 0,-2-2 1 0 0,-3-2-1 0 0,-58 39 0 0 0,70-57-68 0 0,-2-2 0 0 0,0-1-1 0 0,-85 32 1 0 0,91-43-120 0 0,0-1 1 0 0,-1-2-1 0 0,0-1 0 0 0,0-2 1 0 0,-61 1-1 0 0,45-9-608 0 0,31 1-343 0 0,-34-10 1 0 0,19 2-499 0 0</inkml:trace>
</inkml:ink>
</file>

<file path=xl/ink/ink1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09.16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1582 731 1569 0 0,'-1'-4'373'0'0,"1"1"-1"0"0,0-1 0 0 0,1 1 0 0 0,-1-1 1 0 0,0 0-1 0 0,1 1 0 0 0,0-1 0 0 0,0 1 1 0 0,0 0-1 0 0,3-7 0 0 0,-3 8-172 0 0,0-1 0 0 0,0 1-1 0 0,1 0 1 0 0,-1 0 0 0 0,1 0-1 0 0,-1 0 1 0 0,1 0 0 0 0,0 0 0 0 0,0 0-1 0 0,0 0 1 0 0,3-2 0 0 0,2-3 159 0 0,-16 7 410 0 0,-18 9 158 0 0,-53 30-508 0 0,25-14-387 0 0,-1-3-239 0 0,19-8-79 0 0,-34 5 848 0 0,-2-2 1 0 0,-141 12-1 0 0,136-20-242 0 0,22-3-237 0 0,-194 19 564 0 0,204-23-516 0 0,0-2 0 0 0,0-3 0 0 0,-65-10 0 0 0,87 7-86 0 0,1 0-1 0 0,-1-1 1 0 0,1-2-1 0 0,-43-22 1 0 0,31 10-33 0 0,-4-7 98 0 0,-17-21 132 0 0,47 40-209 0 0,1 0 0 0 0,0-1-1 0 0,0 1 1 0 0,1-1 0 0 0,1-1 0 0 0,-1 1-1 0 0,-8-23 1 0 0,14 28-26 0 0,0 0 0 0 0,0 0-1 0 0,0 0 1 0 0,0-1 0 0 0,1 1-1 0 0,0 0 1 0 0,0 0 0 0 0,0-1 0 0 0,1 1-1 0 0,0 0 1 0 0,0 0 0 0 0,0 0-1 0 0,1 0 1 0 0,-1 0 0 0 0,1 0-1 0 0,0 0 1 0 0,1 1 0 0 0,-1-1 0 0 0,5-5-1 0 0,-1 1-36 0 0,1-1 0 0 0,1 1 0 0 0,15-15 0 0 0,11-4-48 0 0,6 0 2 0 0,2 3 1 0 0,62-30-1 0 0,27-2 207 0 0,-54 26-131 0 0,243-81 470 0 0,-216 83-732 0 0,138-25 833 0 0,-90 38-260 0 0,-49 17 56 0 0,85 20 107 0 0,-75 6-498 0 0,-40 0 188 0 0,-49-17-100 0 0,0 1 0 0 0,0 1 0 0 0,-1 1 0 0 0,-1 1 1 0 0,0 2-1 0 0,-1 0 0 0 0,0 1 0 0 0,18 21 0 0 0,-24-18-10 0 0,-2 14-17 0 0,-12-27-31 0 0,0 1 0 0 0,0-1-1 0 0,-1 0 1 0 0,1 1 0 0 0,-2-1 0 0 0,1 0-1 0 0,-1 1 1 0 0,0-1 0 0 0,-1 0 0 0 0,-3 11 0 0 0,2-10-15 0 0,-1 0 0 0 0,0 0 0 0 0,0 0 0 0 0,-1 0 0 0 0,0-1 0 0 0,-1 0 0 0 0,1 0 0 0 0,-1 0 0 0 0,-1-1 1 0 0,1 0-1 0 0,-1 0 0 0 0,0 0 0 0 0,0-1 0 0 0,-15 8 0 0 0,-7 2-77 0 0,-2-2-1 0 0,-49 17 1 0 0,69-26 89 0 0,-32 8-105 0 0,0-1 1 0 0,-1-2-1 0 0,-53 5 1 0 0,-136-3 121 0 0,-51 7-1647 0 0,262-15 677 0 0,2 0-609 0 0</inkml:trace>
  <inkml:trace contextRef="#ctx0" brushRef="#br0" timeOffset="1485.73">5179 688 1922 0 0,'-2'-23'3455'0'0,"2"16"-1764"0"0,0 6-1627 0 0,-1 1 0 0 0,1-1 1 0 0,-1 1-1 0 0,1-1 0 0 0,-1 1 0 0 0,1-1 1 0 0,-1 1-1 0 0,1-1 0 0 0,-1 1 0 0 0,1-1 0 0 0,-1 1 1 0 0,0 0-1 0 0,1 0 0 0 0,-1-1 0 0 0,0 1 0 0 0,1 0 1 0 0,-1 0-1 0 0,0-1 0 0 0,1 1 0 0 0,-1 0 1 0 0,0 0-1 0 0,1 0 0 0 0,-1 0 0 0 0,0 0 0 0 0,0 0 1 0 0,1 0-1 0 0,-1 1 0 0 0,-1-1 0 0 0,-21 2 503 0 0,-61 13 525 0 0,-92 15 870 0 0,36-5-1535 0 0,48-4-197 0 0,-14 3-279 0 0,18-7 72 0 0,-123 8-1 0 0,90-22 4 0 0,40-8-60 0 0,-14-8 39 0 0,56 4 50 0 0,0-1-1 0 0,0-2 0 0 0,1-2 0 0 0,1-1 0 0 0,0-2 0 0 0,1-1 0 0 0,-49-35 0 0 0,75 46 32 0 0,1-1 1 0 0,-14-13-1 0 0,15 11 1 0 0,0 0 0 0 0,1 0 0 0 0,-1 0 0 0 0,2-1 0 0 0,0 0 0 0 0,0-1 0 0 0,-8-23-1 0 0,3-13 80 0 0,7 16-133 0 0,4 27-24 0 0,0 0-1 0 0,1 1 0 0 0,-1-1 0 0 0,1 0 0 0 0,0 1 1 0 0,0-1-1 0 0,0 0 0 0 0,1 1 0 0 0,-1-1 0 0 0,1 1 1 0 0,0 0-1 0 0,5-7 0 0 0,-2 3-10 0 0,1 2 0 0 0,-1-1 0 0 0,1 1 1 0 0,1-1-1 0 0,-1 2 0 0 0,11-8 0 0 0,6-2 24 0 0,2 1 0 0 0,0 1 1 0 0,31-11-1 0 0,-49 20 9 0 0,101-38 41 0 0,3 4 1 0 0,129-26-1 0 0,-50 30 209 0 0,-64 20-74 0 0,7 4-189 0 0,66 10-47 0 0,-147 4-12 0 0,92 18-1 0 0,-103-12 4 0 0,46 18-1 0 0,-47-14 47 0 0,-1 3 1 0 0,48 27-1 0 0,-72-35-2 0 0,-1 1 0 0 0,-1 0 0 0 0,1 1 0 0 0,15 17-1 0 0,-21-19-34 0 0,0 1-1 0 0,-1 0 0 0 0,12 20 1 0 0,-4 1 50 0 0,-13-26-25 0 0,0 1 0 0 0,-1-1 0 0 0,1 1 0 0 0,-1 0 0 0 0,1 9 0 0 0,-2-10 4 0 0,0 0 0 0 0,-1 0 0 0 0,1-1 0 0 0,-1 1-1 0 0,0 0 1 0 0,-1 0 0 0 0,1 0 0 0 0,-1-1 0 0 0,0 1-1 0 0,0-1 1 0 0,0 1 0 0 0,0-1 0 0 0,-1 0-1 0 0,-3 4 1 0 0,-25 27 46 0 0,18-24-69 0 0,0 0 1 0 0,-18 11 0 0 0,-33 15-56 0 0,22-16 102 0 0,32-16-2 0 0,-121 59-91 0 0,78-41-125 0 0,17-7-72 0 0,-22 10-591 0 0,22-9-789 0 0,10-6 92 0 0</inkml:trace>
  <inkml:trace contextRef="#ctx0" brushRef="#br0" timeOffset="2474.9">7539 627 2498 0 0,'0'-70'9743'0'0,"0"69"-9720"0"0,0 1 0 0 0,-1 0 0 0 0,1-1 0 0 0,0 1 0 0 0,0 0 0 0 0,-1-1 0 0 0,1 1 0 0 0,-1 0 0 0 0,1 0 0 0 0,0-1 0 0 0,-1 1 0 0 0,1 0 0 0 0,0 0 0 0 0,-1 0 0 0 0,1 0 0 0 0,-1-1 0 0 0,1 1 0 0 0,-1 0 0 0 0,1 0 0 0 0,0 0 0 0 0,-1 0 0 0 0,1 0 0 0 0,-1 0 0 0 0,1 0 0 0 0,-1 0 0 0 0,1 0 0 0 0,-1 1 0 0 0,1-1 0 0 0,0 0 0 0 0,-1 0 0 0 0,1 0 0 0 0,-1 0 0 0 0,1 1 0 0 0,0-1 0 0 0,-1 0 0 0 0,1 0 0 0 0,-1 1 0 0 0,-17 6 228 0 0,18-7-244 0 0,-54 26 384 0 0,-32 15 159 0 0,-142 47 0 0 0,194-78-540 0 0,0-2 0 0 0,0-2 1 0 0,-62 5-1 0 0,68-11-33 0 0,1-1 0 0 0,0-1 1 0 0,-29-5-1 0 0,-36-15 73 0 0,35 4-114 0 0,0-2 1 0 0,2-3 0 0 0,1-3-1 0 0,-69-43 1 0 0,106 59 64 0 0,0-2 0 0 0,-17-15 0 0 0,28 21-27 0 0,0 1 0 0 0,1-1 1 0 0,-1 0-1 0 0,1-1 0 0 0,0 1 0 0 0,1-1 0 0 0,0 0 0 0 0,-4-9 1 0 0,7 13 7 0 0,0 0 1 0 0,0 1 0 0 0,1-1 0 0 0,-1 0 0 0 0,1 0 0 0 0,0 0 0 0 0,-1 0 0 0 0,1 0-1 0 0,1 0 1 0 0,-1 1 0 0 0,0-1 0 0 0,1 0 0 0 0,0 0 0 0 0,-1 0 0 0 0,1 0 0 0 0,0 1-1 0 0,0-1 1 0 0,1 0 0 0 0,-1 1 0 0 0,1-1 0 0 0,-1 1 0 0 0,1 0 0 0 0,3-4-1 0 0,2 0-16 0 0,0 0-1 0 0,1 1 0 0 0,0 0 0 0 0,0 0 1 0 0,0 1-1 0 0,1 0 0 0 0,9-3 0 0 0,66-16-359 0 0,-56 17 314 0 0,223-50-54 0 0,449-41 1 0 0,-629 92 475 0 0,99 6 0 0 0,-118 4-92 0 0,54 11 1 0 0,-97-14-258 0 0,9 1 77 0 0,0 1 0 0 0,-1 1 0 0 0,19 8 0 0 0,-30-11-27 0 0,-1 1 0 0 0,0 0-1 0 0,0 0 1 0 0,-1 0 0 0 0,1 0 0 0 0,-1 1 0 0 0,7 6 0 0 0,-8-7-13 0 0,-1 0 1 0 0,0 1-1 0 0,1-1 1 0 0,-1 1-1 0 0,0-1 1 0 0,-1 1-1 0 0,3 4 0 0 0,-3-3-14 0 0,1 0 0 0 0,-1 0 0 0 0,0 0-1 0 0,-1 0 1 0 0,1 1 0 0 0,-1-1-1 0 0,0 0 1 0 0,0 0 0 0 0,-1 1 0 0 0,1-1-1 0 0,-1 0 1 0 0,-3 9 0 0 0,1-6-1 0 0,0-1 0 0 0,0 1 0 0 0,-1-1 0 0 0,0 1 0 0 0,-1-1 0 0 0,0 0 0 0 0,-7 8 0 0 0,-4 2-90 0 0,-2-1 1 0 0,0-1-1 0 0,0 0 1 0 0,-36 20-1 0 0,24-17-63 0 0,-2-2 0 0 0,0-1 0 0 0,-51 16 0 0 0,-44 4-1418 0 0,59-21 344 0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3:16.4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383 1254 2018 0 0,'-7'-11'1000'0'0,"1"-1"1"0"0,0-1-1 0 0,1 1 1 0 0,-5-16-1 0 0,9 13 993 0 0,1 15-1939 0 0,0-1-1 0 0,1 0 1 0 0,-1 0-1 0 0,0 1 1 0 0,0-1-1 0 0,0 0 1 0 0,-1 0 0 0 0,1 1-1 0 0,0-1 1 0 0,0 0-1 0 0,0 0 1 0 0,0 1-1 0 0,-1-1 1 0 0,1 0-1 0 0,0 1 1 0 0,-1-1-1 0 0,1 0 1 0 0,-1 1 0 0 0,1-1-1 0 0,-1 0 1 0 0,-3-12 2052 0 0,3 11-1378 0 0,1 7-352 0 0,0 2-421 0 0,0-6 136 0 0,0 0 0 0 0,0 0 0 0 0,1 0 0 0 0,-1 0 0 0 0,0 0 1 0 0,0 0-1 0 0,1 0 0 0 0,-1 0 0 0 0,0-1 0 0 0,1 1 0 0 0,-1 0 0 0 0,1 0 0 0 0,-1 0 0 0 0,1 0 0 0 0,-1-1 0 0 0,1 1 0 0 0,0 0 0 0 0,-1 0 0 0 0,1-1 0 0 0,0 1 0 0 0,0-1 0 0 0,0 1 0 0 0,-1-1 0 0 0,1 1 0 0 0,0-1 1 0 0,0 1-1 0 0,0-1 0 0 0,0 1 0 0 0,0-1 0 0 0,0 0 0 0 0,0 0 0 0 0,0 0 0 0 0,0 1 0 0 0,0-1 0 0 0,1 0 0 0 0,13 1-55 0 0,0 0 0 0 0,1 1 0 0 0,-1 1 0 0 0,-1 1 0 0 0,1 0 0 0 0,0 1 0 0 0,18 9 0 0 0,-20-9 14 0 0,-1-1-1 0 0,1 0 1 0 0,0-1-1 0 0,0-1 1 0 0,0 0-1 0 0,1-1 0 0 0,-1 0 1 0 0,0-1-1 0 0,15-2 1 0 0,18-3 323 0 0,57-15 0 0 0,-50 8-252 0 0,-45 11-91 0 0,133-25 185 0 0,-84 18-240 0 0,-19 4 2 0 0,-5 2-1 0 0,0 1 0 0 0,0 1 0 0 0,0 2 0 0 0,-1 2 0 0 0,1 0 0 0 0,-1 3 0 0 0,1 0 0 0 0,-2 2 0 0 0,34 14 0 0 0,-40-13 52 0 0,40 9 0 0 0,-27-11 8 0 0,-12-5-43 0 0,3-1-16 0 0,0-1 0 0 0,0-2 0 0 0,0-1 0 0 0,48-10 0 0 0,111-36-40 0 0,-143 35 113 0 0,87-30 265 0 0,-81 23-193 0 0,-16 6-68 0 0,3-2 27 0 0,58-35 1 0 0,-71 36-167 0 0,0-2 0 0 0,-1-1 0 0 0,-1 0 0 0 0,-1-2 0 0 0,33-37 0 0 0,-43 42 78 0 0,-1 0 0 0 0,0-1 0 0 0,-1 0 0 0 0,0-1 0 0 0,9-24 0 0 0,-15 29 50 0 0,0 0 1 0 0,-1 0-1 0 0,0 0 0 0 0,-1-1 0 0 0,0 1 0 0 0,-1-1 0 0 0,0 1 1 0 0,-1-1-1 0 0,-2-14 0 0 0,0 14-1 0 0,0 0 0 0 0,-2 1 0 0 0,1 0 0 0 0,-1-1 1 0 0,-10-19-1 0 0,-37-57 289 0 0,28 51-440 0 0,4 7 95 0 0,-2 0-1 0 0,-1 1 1 0 0,-1 1-1 0 0,-46-43 1 0 0,22 33 1 0 0,19 18 42 0 0,-1 2 1 0 0,-1 1 0 0 0,-1 2-1 0 0,0 0 1 0 0,-1 3-1 0 0,0 0 1 0 0,-1 2 0 0 0,0 2-1 0 0,-1 1 1 0 0,-42-5-1 0 0,25 8-18 0 0,-52 2-1 0 0,42 5-100 0 0,21 0 31 0 0,-379 41 341 0 0,324-26-242 0 0,1 3-1 0 0,-123 44 1 0 0,155-40 125 0 0,1 3 1 0 0,-78 47-1 0 0,59-25-199 0 0,-36 29-93 0 0,-158 140-155 0 0,249-195 277 0 0,-27 33-1 0 0,42-44 15 0 0,2 0 0 0 0,-1 0 0 0 0,1 0 0 0 0,1 1 0 0 0,-8 20 0 0 0,13-25 10 0 0,0 0 0 0 0,1 0 0 0 0,0 1 0 0 0,0-1 0 0 0,1 1 0 0 0,0-1 0 0 0,0 1 0 0 0,1-1 0 0 0,0 0 0 0 0,0 1 0 0 0,1-1 0 0 0,1 0 1 0 0,4 13-1 0 0,32 71-9 0 0,-19-54-34 0 0,24 37 0 0 0,-14-33 58 0 0,-7-15 7 0 0,-11-14-76 0 0,1 1 0 0 0,0-2 0 0 0,1 0 0 0 0,0 0 0 0 0,1-1 0 0 0,1-1 0 0 0,0-1 0 0 0,22 11 0 0 0,-22-14 4 0 0,1-1 0 0 0,-1 0-1 0 0,1-1 1 0 0,0-1 0 0 0,27 2 0 0 0,1-4 65 0 0,0-1 0 0 0,82-12 0 0 0,89-30-2 0 0,-180 35-96 0 0,49-12-111 0 0,-26 6 158 0 0,179-27-2813 0 0,-206 39 951 0 0</inkml:trace>
</inkml:ink>
</file>

<file path=xl/ink/ink1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22.77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1120 662 1281 0 0,'5'-9'810'0'0,"-1"0"-1"0"0,1 1 1 0 0,1-1 0 0 0,0 1-1 0 0,9-11 1 0 0,6-8 1603 0 0,3-3-1598 0 0,-1 2 46 0 0,-18 23-430 0 0,-2 8-234 0 0,-5 11-72 0 0,-5-4-95 0 0,-1 0 0 0 0,0 0 0 0 0,0-1 0 0 0,-1 0-1 0 0,0-1 1 0 0,0 0 0 0 0,-1 0 0 0 0,0-1 0 0 0,-1-1 0 0 0,0 1 0 0 0,0-2 0 0 0,0 1-1 0 0,-17 5 1 0 0,-13 2 78 0 0,0-2 0 0 0,-67 10 0 0 0,75-16-70 0 0,0-2-1 0 0,-1-1 1 0 0,1-2 0 0 0,-45-6-1 0 0,25-1 152 0 0,-100-29 0 0 0,14 0-141 0 0,23 6 7 0 0,40 7 152 0 0,27 4-104 0 0,39 14-58 0 0,1 1 0 0 0,0-2 0 0 0,0 1 0 0 0,1-1 0 0 0,-14-12 0 0 0,19 15-35 0 0,1 1 0 0 0,-1-1-1 0 0,1 0 1 0 0,-1 0 0 0 0,1 0-1 0 0,0 0 1 0 0,0-1 0 0 0,0 1-1 0 0,0-1 1 0 0,1 1 0 0 0,0-1-1 0 0,-1 1 1 0 0,1-1 0 0 0,0 0-1 0 0,1 0 1 0 0,-1 0 0 0 0,1 1-1 0 0,0-1 1 0 0,0 0 0 0 0,0 0-1 0 0,0 0 1 0 0,0 0 0 0 0,1 1-1 0 0,0-1 1 0 0,0 0 0 0 0,0 0 0 0 0,0 1-1 0 0,1-1 1 0 0,-1 1 0 0 0,1-1-1 0 0,3-4 1 0 0,5-7-2 0 0,1-1-1 0 0,0 2 1 0 0,2-1 0 0 0,-1 1 0 0 0,2 1-1 0 0,0 1 1 0 0,0 0 0 0 0,18-12-1 0 0,134-71 119 0 0,-163 93-124 0 0,45-21 55 0 0,1 1 0 0 0,1 3 0 0 0,103-25 0 0 0,-80 30-79 0 0,0 3-1 0 0,99-1 1 0 0,157 11-148 0 0,-217 2-157 0 0,4 2 443 0 0,256 17 2439 0 0,-278-13-2081 0 0,-14-1-325 0 0,-72-6-138 0 0,32 3 216 0 0,0 1 1 0 0,74 18-1 0 0,-103-20-207 0 0,-1 1 0 0 0,0 1-1 0 0,-1 0 1 0 0,1 0 0 0 0,-1 1 0 0 0,0 0 0 0 0,0 1 0 0 0,0 0-1 0 0,0 0 1 0 0,-1 1 0 0 0,0 0 0 0 0,-1 0 0 0 0,0 1 0 0 0,0 0 0 0 0,0 0-1 0 0,6 13 1 0 0,-10-14-30 0 0,0 0-1 0 0,0 0 1 0 0,-1 1 0 0 0,0-1-1 0 0,0 1 1 0 0,-1 0 0 0 0,0-1-1 0 0,0 1 1 0 0,-1 0 0 0 0,0 0-1 0 0,0-1 1 0 0,-3 15 0 0 0,1-8 48 0 0,-2 0 0 0 0,1 0 1 0 0,-2 0-1 0 0,0 0 1 0 0,-13 24-1 0 0,10-24-1 0 0,-1-1-1 0 0,0 0 0 0 0,-1-1 0 0 0,0 0 1 0 0,-1-1-1 0 0,0 0 0 0 0,-19 14 1 0 0,6-8 79 0 0,-27 15 1 0 0,-2-3-224 0 0,7-2-253 0 0,-19 19 69 0 0,27-18-393 0 0,31-24 558 0 0,0-1 1 0 0,-1 0-1 0 0,0 0 0 0 0,0-1 1 0 0,1 0-1 0 0,-1 0 0 0 0,-1-1 0 0 0,1 0 1 0 0,0 0-1 0 0,0-1 0 0 0,-9-1 1 0 0,-9 2-518 0 0,3 1 525 0 0,-210 8-650 0 0,163-10-655 0 0,-94-12 0 0 0,130 8 398 0 0</inkml:trace>
</inkml:ink>
</file>

<file path=xl/ink/ink1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32.39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1157 1384 1025 0 0,'-2'-4'519'0'0,"0"-1"1"0"0,1 0-1 0 0,-1 0 0 0 0,1 0 1 0 0,0 0-1 0 0,-1-9 0 0 0,2 14-507 0 0,0 0 0 0 0,0 0 0 0 0,0 0-1 0 0,0 0 1 0 0,0-1 0 0 0,0 1 0 0 0,0 0-1 0 0,0 0 1 0 0,0 0 0 0 0,0 0-1 0 0,0 0 1 0 0,0-1 0 0 0,0 1 0 0 0,0 0-1 0 0,0 0 1 0 0,0 0 0 0 0,0 0 0 0 0,0 0-1 0 0,0 0 1 0 0,0 0 0 0 0,-1-1-1 0 0,1 1 1 0 0,0 0 0 0 0,0 0 0 0 0,0 0-1 0 0,0 0 1 0 0,0 0 0 0 0,0 0 0 0 0,0 0-1 0 0,-1 0 1 0 0,1 0 0 0 0,0 0-1 0 0,0-1 1 0 0,0 1 0 0 0,0 0 0 0 0,0 0-1 0 0,-1 0 1 0 0,1 0 0 0 0,0 0 0 0 0,0 0-1 0 0,0 0 1 0 0,-1 0 0 0 0,-7 4 99 0 0,-6 6 74 0 0,2 3-9 0 0,0 0-1 0 0,-2-1 0 0 0,1-1 1 0 0,-2 0-1 0 0,1-1 1 0 0,-29 14-1 0 0,-7 2 569 0 0,17-11-439 0 0,-12 2-76 0 0,-50 13-1 0 0,50-19-157 0 0,-24 4 167 0 0,-7-2-166 0 0,-41-3-125 0 0,95-10 89 0 0,-1-1 0 0 0,1-1 0 0 0,-27-6 1 0 0,33 5 104 0 0,1-2 0 0 0,-28-11 0 0 0,25 7 81 0 0,0-1-1 0 0,0-1 0 0 0,1 0 1 0 0,0-2-1 0 0,1 0 1 0 0,0 0-1 0 0,1-2 0 0 0,1 0 1 0 0,0-1-1 0 0,1 0 1 0 0,1-1-1 0 0,1 0 0 0 0,-16-32 1 0 0,18 30-129 0 0,1 0-1 0 0,0-1 1 0 0,2 0 0 0 0,0 0 0 0 0,2 0-1 0 0,0-1 1 0 0,1 1 0 0 0,0-30 0 0 0,4 24-141 0 0,1 0 1 0 0,1 0 0 0 0,1 0 0 0 0,2 1-1 0 0,13-40 1 0 0,-6 31-133 0 0,21-42 1 0 0,5 8-209 0 0,-1 11 644 0 0,-2 10-205 0 0,68-71-1 0 0,-65 80-124 0 0,23-19-65 0 0,145-115 409 0 0,-62 66 42 0 0,-79 62-302 0 0,-33 23 48 0 0,42-18 0 0 0,-57 31-33 0 0,0 1 0 0 0,0 0 0 0 0,1 1 0 0 0,23-3 1 0 0,-29 7-21 0 0,0 1 0 0 0,1 0 0 0 0,-1 1 1 0 0,14 1-1 0 0,-13 1-36 0 0,-1 0 0 0 0,0 1 0 0 0,1 1 0 0 0,-1 0 1 0 0,-1 1-1 0 0,1 0 0 0 0,-1 1 0 0 0,14 8 0 0 0,-8-2 46 0 0,-1 0 1 0 0,-1 1-1 0 0,0 1 1 0 0,25 27-1 0 0,-12-5 93 0 0,-2 1-1 0 0,-1 1 1 0 0,-2 1-1 0 0,22 48 0 0 0,-14-16-109 0 0,9 38 135 0 0,-19-35-162 0 0,-10-24-126 0 0,5 44 293 0 0,-13-60-252 0 0,-2 0 0 0 0,-2 38-1 0 0,-2-43 54 0 0,-7 35 0 0 0,-6-2 217 0 0,7-38-152 0 0,-1 0 1 0 0,-1 0-1 0 0,-24 42 1 0 0,19-42 109 0 0,-21 25-1 0 0,13-23-24 0 0,-49 45-1 0 0,-57 31-24 0 0,68-60-37 0 0,-89 44 0 0 0,78-52-1549 0 0,-107 36 0 0 0,136-56 236 0 0</inkml:trace>
</inkml:ink>
</file>

<file path=xl/ink/ink1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36.00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806 751 288 0 0,'-6'-6'640'0'0,"1"1"0"0"0,-1-1-1 0 0,0 1 1 0 0,0 0-1 0 0,0 1 1 0 0,-1-1 0 0 0,1 1-1 0 0,-1 0 1 0 0,-13-4 0 0 0,13 5-448 0 0,0 1-1 0 0,-1 1 1 0 0,1-1 0 0 0,0 1 0 0 0,-9 0 0 0 0,-24 3-490 0 0,26 0 429 0 0,-7 1-190 0 0,-31 4 227 0 0,33-4 45 0 0,1-1 0 0 0,-1 0-1 0 0,1-2 1 0 0,-1 0 0 0 0,-30-5 0 0 0,36 2 49 0 0,1 0 0 0 0,-1 0 0 0 0,1-1 0 0 0,0-1 0 0 0,0 0 0 0 0,0-1 0 0 0,1 0 0 0 0,-21-15 0 0 0,22 14-145 0 0,-4-4-11 0 0,-8-7-33 0 0,9 6-27 0 0,-163-146 536 0 0,172 155-550 0 0,0-2 0 0 0,0 1-1 0 0,0 0 1 0 0,1-1 0 0 0,-1 0 0 0 0,1 0 0 0 0,0 0-1 0 0,1 0 1 0 0,-1 0 0 0 0,1 0 0 0 0,0-1 0 0 0,0 1-1 0 0,1-1 1 0 0,-1 1 0 0 0,1-1 0 0 0,1 0 0 0 0,-1 0-1 0 0,1 0 1 0 0,0-6 0 0 0,1 4 8 0 0,0 0 1 0 0,1 1-1 0 0,-1-1 0 0 0,1 1 0 0 0,1-1 1 0 0,0 1-1 0 0,4-10 0 0 0,-2 8-34 0 0,0 1 0 0 0,0 0 0 0 0,9-9 0 0 0,1 0 78 0 0,28-24 1 0 0,-19 22-67 0 0,1 1 1 0 0,1 1 0 0 0,0 2 0 0 0,1 0 0 0 0,1 2 0 0 0,0 1 0 0 0,0 1 0 0 0,1 1 0 0 0,36-6 0 0 0,-40 11 20 0 0,11 0-274 0 0,1 1-186 0 0,19 0-142 0 0,108 12 1285 0 0,-123-4-615 0 0,1 0 18 0 0,-14-1-22 0 0,55 2 205 0 0,76 9-563 0 0,-132-9 282 0 0,38 11 1 0 0,-6 7 377 0 0,-38-10-552 0 0,-16-10 122 0 0,0 1-1 0 0,0 1 1 0 0,-1-1-1 0 0,0 0 1 0 0,0 1-1 0 0,0 0 1 0 0,4 7-1 0 0,8 23-225 0 0,-11-4-146 0 0,-4-13 452 0 0,-1-1-1 0 0,-1 1 0 0 0,-1-1 0 0 0,0 0 1 0 0,-2 1-1 0 0,-9 29 0 0 0,-6 6-95 0 0,3-18 64 0 0,-12 20 219 0 0,23-46-203 0 0,-1 0 1 0 0,-1-1 0 0 0,1 1 0 0 0,-2-1 0 0 0,1 0 0 0 0,-1-1 0 0 0,-14 11 0 0 0,-32 17-10 0 0,18-17 208 0 0,3-3-200 0 0,-18 2-63 0 0,42-15-395 0 0,0-1 1 0 0,1 1-1 0 0,-1-1 0 0 0,0-1 1 0 0,0 0-1 0 0,1 0 1 0 0,-1-1-1 0 0,-11-1 0 0 0,7-2-850 0 0</inkml:trace>
</inkml:ink>
</file>

<file path=xl/ink/ink1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37.30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901 471 2114 0 0,'-2'-2'729'0'0,"0"-1"0"0"0,0 0 0 0 0,0 0 0 0 0,0 0 0 0 0,1 0 0 0 0,-1 0 0 0 0,1-1 0 0 0,-2-4 0 0 0,4 7-607 0 0,-1 0 0 0 0,0 1 0 0 0,0-1 1 0 0,0 0-1 0 0,0 0 0 0 0,0 0 0 0 0,0 1 0 0 0,-1-1 1 0 0,1 0-1 0 0,0 0 0 0 0,0 1 0 0 0,-1-1 0 0 0,1 0 1 0 0,0 0-1 0 0,-1 1 0 0 0,1-1 0 0 0,0 0 0 0 0,-1 1 1 0 0,1-1-1 0 0,-1 0 0 0 0,1 1 0 0 0,-1-1 0 0 0,0 1 0 0 0,1-1 1 0 0,-2 0-1 0 0,1 1-50 0 0,-1-1 0 0 0,1 1 0 0 0,0 0 0 0 0,0 0 0 0 0,0 0 0 0 0,-1 0 0 0 0,1 0 1 0 0,0 0-1 0 0,0 0 0 0 0,0 1 0 0 0,-1-1 0 0 0,1 0 0 0 0,0 1 0 0 0,0-1 0 0 0,-2 1 0 0 0,-6 4-54 0 0,0 0-1 0 0,1 0 1 0 0,-11 9 0 0 0,12-9 199 0 0,-46 29-57 0 0,26-22-226 0 0,0 0 1 0 0,-29 8 0 0 0,40-15 39 0 0,0-2 1 0 0,-22 3-1 0 0,-9-5 64 0 0,-7-9-20 0 0,32 2 75 0 0,6 1 4 0 0,-73-24-38 0 0,-47-18 71 0 0,-43-14-25 0 0,178 61-108 0 0,0 0 1 0 0,-1-1-1 0 0,1 1 1 0 0,0 0-1 0 0,0-1 1 0 0,-1 1 0 0 0,1-1-1 0 0,0 1 1 0 0,0-1-1 0 0,0 0 1 0 0,0 0-1 0 0,0 1 1 0 0,0-1-1 0 0,0 0 1 0 0,0 0 0 0 0,0 0-1 0 0,0 0 1 0 0,0 0-1 0 0,1 0 1 0 0,-1 0-1 0 0,0 0 1 0 0,1-1-1 0 0,-1 1 1 0 0,1 0 0 0 0,-1 0-1 0 0,1 0 1 0 0,-1-1-1 0 0,1 1 1 0 0,0 0-1 0 0,0-1 1 0 0,0 1-1 0 0,0 0 1 0 0,0 0 0 0 0,0-1-1 0 0,0 1 1 0 0,0 0-1 0 0,0-1 1 0 0,0 1-1 0 0,1 0 1 0 0,-1 0-1 0 0,1-1 1 0 0,-1 1 0 0 0,1 0-1 0 0,-1 0 1 0 0,1 0-1 0 0,1-2 1 0 0,4-6-24 0 0,0 0 0 0 0,1 1 0 0 0,-1 0 0 0 0,14-11 0 0 0,-17 15 25 0 0,45-40-93 0 0,-14 17-23 0 0,1 1 16 0 0,-12 9 66 0 0,15-10 111 0 0,1 2 1 0 0,1 1-1 0 0,80-33 0 0 0,-102 51-27 0 0,-1 0-1 0 0,1 1 0 0 0,0 1 1 0 0,1 1-1 0 0,-1 0 1 0 0,1 1-1 0 0,-1 2 0 0 0,1-1 1 0 0,-1 2-1 0 0,1 1 1 0 0,-1 0-1 0 0,31 8 0 0 0,-24-2-18 0 0,11 6 30 0 0,50 29 104 0 0,-37-17-108 0 0,-21-12-31 0 0,14 6 20 0 0,-14-7-47 0 0,-8-4-29 0 0,30 14-9 0 0,19 17 114 0 0,-55-30-28 0 0,0 1-1 0 0,20 19 1 0 0,2 12 24 0 0,-20-19 39 0 0,-1 1 0 0 0,-2 0 1 0 0,18 43-1 0 0,-30-66-112 0 0,-1 0 0 0 0,1 0-1 0 0,-1 0 1 0 0,0 0 0 0 0,0 0 0 0 0,1 0-1 0 0,-1 1 1 0 0,0-1 0 0 0,0 0 0 0 0,0 0-1 0 0,0 0 1 0 0,0 0 0 0 0,0 1-1 0 0,-1-1 1 0 0,1 0 0 0 0,0 0 0 0 0,-1 0-1 0 0,1 0 1 0 0,0 0 0 0 0,-1 0-1 0 0,0 1 1 0 0,1-1 0 0 0,-1 0 0 0 0,1-1-1 0 0,-1 1 1 0 0,0 0 0 0 0,0 0 0 0 0,0 0-1 0 0,1 0 1 0 0,-1 0 0 0 0,0-1-1 0 0,0 1 1 0 0,0 0 0 0 0,0-1 0 0 0,0 1-1 0 0,0-1 1 0 0,-1 1 0 0 0,1-1 0 0 0,0 0-1 0 0,-1 1 1 0 0,-33 7-364 0 0,12-6-181 0 0,7 0-175 0 0,1 0-83 0 0,-10 1-459 0 0,5-2-113 0 0</inkml:trace>
  <inkml:trace contextRef="#ctx0" brushRef="#br0" timeOffset="1247.39">3482 618 1762 0 0,'-2'-7'1077'0'0,"-1"0"-120"0"0,0-1-1 0 0,0 1 1 0 0,0 0 0 0 0,-1 0-1 0 0,0 0 1 0 0,-8-9-1 0 0,10 14-890 0 0,0 0 0 0 0,0 0 0 0 0,0 1 0 0 0,0-1 0 0 0,0 1 0 0 0,-1 0 0 0 0,1 0 0 0 0,0 0 0 0 0,-1 0 0 0 0,1 0 0 0 0,-1 0 0 0 0,1 0 0 0 0,0 1 0 0 0,-1-1 0 0 0,0 1 0 0 0,1 0 0 0 0,-1 0 0 0 0,1 0 0 0 0,-1 0 0 0 0,1 0 0 0 0,-1 1 0 0 0,1-1 0 0 0,-1 1 0 0 0,1-1 0 0 0,-1 1 0 0 0,-1 1 0 0 0,-47 18 46 0 0,-25 14 187 0 0,62-28-288 0 0,0 0 0 0 0,-1-1 0 0 0,0-1 0 0 0,0-1 0 0 0,-23 3 0 0 0,21-5 54 0 0,-1-1-1 0 0,1-1 1 0 0,0 0-1 0 0,0-1 1 0 0,0-1-1 0 0,0-1 1 0 0,-31-10-1 0 0,-36-17-87 0 0,28 9 5 0 0,-10-3 177 0 0,-38-19 214 0 0,89 36-305 0 0,0 0 0 0 0,-18-15-1 0 0,30 21-64 0 0,0-1 0 0 0,1 1-1 0 0,-1 0 1 0 0,1-1-1 0 0,0 0 1 0 0,0 1 0 0 0,0-1-1 0 0,0 0 1 0 0,0 0 0 0 0,1 0-1 0 0,-1 0 1 0 0,1-1-1 0 0,0 1 1 0 0,0 0 0 0 0,0 0-1 0 0,-1-7 1 0 0,2 4 7 0 0,0 0 0 0 0,0 0 0 0 0,0 0 0 0 0,1 0 0 0 0,0 0 0 0 0,0 1 1 0 0,1-1-1 0 0,0 0 0 0 0,2-6 0 0 0,3-3 14 0 0,1 0 0 0 0,0 1 0 0 0,1 0 1 0 0,0 1-1 0 0,1 0 0 0 0,16-15 0 0 0,4-2-165 0 0,-8 12-6 0 0,3-1 111 0 0,14-6-30 0 0,2 4 2 0 0,22-7 16 0 0,-35 17 91 0 0,49-11 0 0 0,-34 13-68 0 0,-15 4 7 0 0,94-9-37 0 0,-73 11-78 0 0,-16 2 76 0 0,32 2 238 0 0,145 13-167 0 0,-158-8-68 0 0,28 5-13 0 0,94 19 368 0 0,-107-11-93 0 0,-22-2-28 0 0,2 4-49 0 0,-30-13-143 0 0,-1 0-1 0 0,22 17 1 0 0,-32-21-2 0 0,0 0 0 0 0,-1 1 0 0 0,1 0 0 0 0,-1 0 0 0 0,0 0 0 0 0,-1 1 0 0 0,1 0 0 0 0,-1 0 0 0 0,0 0 0 0 0,0 0 0 0 0,-1 0 0 0 0,0 1 0 0 0,0 0 0 0 0,0 0 0 0 0,-1 0 0 0 0,1 7 0 0 0,-2-12 11 0 0,-1 0-1 0 0,0 0 1 0 0,0-1 0 0 0,0 1 0 0 0,0 0 0 0 0,-1 0-1 0 0,1 0 1 0 0,0-1 0 0 0,-1 1 0 0 0,1 0-1 0 0,-2 2 1 0 0,0-1 10 0 0,0 1-1 0 0,0-1 1 0 0,0 1-1 0 0,-1-1 0 0 0,0 0 1 0 0,1 0-1 0 0,-7 5 1 0 0,-26 16 77 0 0,14-12-64 0 0,-12 3-13 0 0,-44 15-1 0 0,31-15-4 0 0,15-5-1 0 0,15-5-1 0 0,-68 21 109 0 0,28-10 5 0 0,1 0-54 0 0,-16 5-186 0 0,-15 5-1125 0 0,55-18-228 0 0</inkml:trace>
</inkml:ink>
</file>

<file path=xl/ink/ink1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48.79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752 740 1089 0 0,'-1'-1'174'0'0,"0"0"1"0"0,1 0-1 0 0,-1 0 0 0 0,1 0 0 0 0,-1 0 1 0 0,1 0-1 0 0,-1 0 0 0 0,1 0 1 0 0,0 0-1 0 0,0-1 0 0 0,-1 1 0 0 0,1 0 1 0 0,0 0-1 0 0,0 0 0 0 0,0 0 1 0 0,0-1-1 0 0,0 1 0 0 0,1 0 0 0 0,-1 0 1 0 0,0 0-1 0 0,0 0 0 0 0,2-2 1 0 0,-1 2-28 0 0,0-1 0 0 0,0 1 0 0 0,0 0 0 0 0,0 0 0 0 0,0 0 0 0 0,1 0 0 0 0,-1 0 0 0 0,1 1 0 0 0,-1-1 0 0 0,0 0 0 0 0,1 1 0 0 0,-1-1 0 0 0,1 0 0 0 0,2 0 635 0 0,-5 3-728 0 0,0-1 0 0 0,0 0 1 0 0,-1 0-1 0 0,1 0 0 0 0,-1 0 0 0 0,1-1 0 0 0,-1 1 0 0 0,1 0 1 0 0,-1-1-1 0 0,-2 2 0 0 0,-37 9 1096 0 0,-4-3 281 0 0,27-8-1155 0 0,0-1 1 0 0,0 0 0 0 0,0-1-1 0 0,1-1 1 0 0,-1 0 0 0 0,-21-8-1 0 0,-102-44 906 0 0,74 27-1172 0 0,58 24 79 0 0,-53-20 11 0 0,38 14-116 0 0,7 4 62 0 0,-23-9-48 0 0,-21-12 43 0 0,52 22-29 0 0,1 0 0 0 0,-1 0 0 0 0,1-1 1 0 0,0 0-1 0 0,0 0 0 0 0,0-1 1 0 0,1 0-1 0 0,-11-14 0 0 0,16 18-20 0 0,0-1 0 0 0,0 1 0 0 0,0 0 0 0 0,1-1 0 0 0,-1 1 0 0 0,1-1 0 0 0,0 0 0 0 0,0 0 1 0 0,0 1-1 0 0,0-1 0 0 0,1 0 0 0 0,-1 0 0 0 0,1 0 0 0 0,0 0 0 0 0,1-4 0 0 0,0 2 22 0 0,0 0 1 0 0,1 0 0 0 0,0 0 0 0 0,0 1-1 0 0,0-1 1 0 0,1 1 0 0 0,-1-1-1 0 0,1 1 1 0 0,4-5 0 0 0,2-1 70 0 0,0 0 1 0 0,0 1 0 0 0,1 0-1 0 0,0 1 1 0 0,1 0 0 0 0,0 0-1 0 0,23-12 1 0 0,4 2-140 0 0,53-19 1 0 0,-1 6 396 0 0,-72 26-355 0 0,24-7-58 0 0,-14 6 103 0 0,408-97-932 0 0,-392 94 885 0 0,19-2 253 0 0,-22 6-212 0 0,29-2-37 0 0,-24 6 202 0 0,0 2 0 0 0,72 9 0 0 0,93 26 514 0 0,-152-24-1032 0 0,-38-8 497 0 0,68 16-214 0 0,-39-1 13 0 0,-20-1 252 0 0,-27-15-225 0 0,0 1 1 0 0,0 0-1 0 0,0 0 1 0 0,0 0-1 0 0,-1 0 1 0 0,1 1-1 0 0,-1-1 1 0 0,1 1-1 0 0,-1 0 1 0 0,-1-1-1 0 0,1 1 1 0 0,0 0-1 0 0,1 6 1 0 0,0 6-127 0 0,1 0 0 0 0,0 20 0 0 0,3 12 161 0 0,-5-40-20 0 0,0 1 0 0 0,-1-1-1 0 0,0 1 1 0 0,0 0 0 0 0,-1-1 0 0 0,0 1-1 0 0,-1 0 1 0 0,1-1 0 0 0,-2 1 0 0 0,1 0-1 0 0,-1-1 1 0 0,-1 1 0 0 0,1-1 0 0 0,-2 0-1 0 0,1 0 1 0 0,-1 0 0 0 0,0 0 0 0 0,0-1-1 0 0,-1 0 1 0 0,0 0 0 0 0,-1 0 0 0 0,1 0-1 0 0,-1-1 1 0 0,-11 10 0 0 0,2-4-175 0 0,-8 6-99 0 0,14-12 265 0 0,-66 33 36 0 0,44-25 31 0 0,11-6-126 0 0,1 0 297 0 0,-41 16-197 0 0,56-23-27 0 0,0 0 1 0 0,-1 0-1 0 0,1 0 0 0 0,0 0 0 0 0,-1-1 0 0 0,1 1 1 0 0,-1-1-1 0 0,1 0 0 0 0,0-1 0 0 0,-1 1 0 0 0,-5-2 1 0 0,-6-7 126 0 0,15 9-142 0 0,0-1 0 0 0,-1 0 0 0 0,1 0 0 0 0,0 0 0 0 0,0 0 0 0 0,0 0 1 0 0,0 0-1 0 0,0 0 0 0 0,0 0 0 0 0,0-1 0 0 0,0 1 0 0 0,0 0 0 0 0,0 0 0 0 0,1-1 0 0 0,-1 1 0 0 0,1-1 0 0 0,-1-1 0 0 0,-4-2-1444 0 0</inkml:trace>
  <inkml:trace contextRef="#ctx0" brushRef="#br0" timeOffset="451.08">650 775 2242 0 0,'-2'-3'356'0'0,"1"1"-1"0"0,-1-1 0 0 0,0 1 1 0 0,1-1-1 0 0,-1 0 1 0 0,1 0-1 0 0,0 0 1 0 0,0 0-1 0 0,0 0 0 0 0,0 0 1 0 0,0-6-1 0 0,1 8-168 0 0,0-1-1 0 0,0 0 1 0 0,0 1-1 0 0,1-1 1 0 0,-1 1-1 0 0,1-1 1 0 0,-1 0-1 0 0,1 1 1 0 0,0 0-1 0 0,-1-1 1 0 0,3-2 0 0 0,10-11 516 0 0,-8 12-526 0 0,-1-1 0 0 0,1 1 0 0 0,0-1-1 0 0,0 2 1 0 0,8-5 0 0 0,3 1 26 0 0,-5 2-170 0 0,15-5 255 0 0,1 1 0 0 0,1 2 0 0 0,-1 1 0 0 0,50-3 0 0 0,114 9-1343 0 0,-173-1 627 0 0,75 4 1326 0 0,65 1-105 0 0,-95-7-691 0 0,-20-2-90 0 0,30-6-1774 0 0,-36 3 1202 0 0</inkml:trace>
</inkml:ink>
</file>

<file path=xl/ink/ink1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57.46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1037 1081 2178 0 0,'-3'-7'903'0'0,"1"1"1"0"0,-1 0-1 0 0,1-1 0 0 0,1 1 0 0 0,-1-1 1 0 0,1 0-1 0 0,0 0 0 0 0,0 0 0 0 0,1-9 1 0 0,0 15-831 0 0,0 0 0 0 0,0 0 0 0 0,0 0 1 0 0,0 0-1 0 0,0 0 0 0 0,0 0 1 0 0,0 0-1 0 0,0 0 0 0 0,0 0 1 0 0,-1 0-1 0 0,1 0 0 0 0,0 0 0 0 0,-1 0 1 0 0,1 0-1 0 0,-1 0 0 0 0,1 0 1 0 0,-1 0-1 0 0,0 0 0 0 0,1 0 0 0 0,-1 1 1 0 0,0-1-1 0 0,-1-1 0 0 0,1 2-42 0 0,0-1-1 0 0,0 1 1 0 0,0 0-1 0 0,0 0 1 0 0,0 0-1 0 0,0 0 1 0 0,0 0-1 0 0,0 0 1 0 0,0 0-1 0 0,0 0 1 0 0,0 0-1 0 0,0 0 1 0 0,0 1-1 0 0,0-1 0 0 0,0 0 1 0 0,0 1-1 0 0,0-1 1 0 0,-2 2-1 0 0,-6 3-30 0 0,-1 2 0 0 0,1-1-1 0 0,-13 13 1 0 0,12-10 203 0 0,-119 93-115 0 0,76-63-36 0 0,17-15 86 0 0,-29 17-149 0 0,32-22 63 0 0,-37 16 0 0 0,50-27-51 0 0,-1 0-1 0 0,-1-1 0 0 0,-24 4 0 0 0,30-8-65 0 0,-1-1-1 0 0,-26 0 1 0 0,32-3 80 0 0,1 0 0 0 0,0 0 1 0 0,0-1-1 0 0,0 0 0 0 0,-15-6 0 0 0,-3-4 36 0 0,10 3-38 0 0,2-1-12 0 0,0-1 0 0 0,0 0 0 0 0,-25-26 0 0 0,26 22 2 0 0,1-1 0 0 0,1 0 0 0 0,1-1 1 0 0,0-1-1 0 0,-18-35 0 0 0,21 31 4 0 0,0 0 1 0 0,-10-40-1 0 0,7-12 12 0 0,9-5 27 0 0,4 43-111 0 0,9-50 1 0 0,-2 46 5 0 0,1 1 1 0 0,24-61 0 0 0,-19 66 179 0 0,22-40 0 0 0,6 6 46 0 0,-18 34-67 0 0,2 0 0 0 0,1 2 0 0 0,1 1 0 0 0,38-31 0 0 0,-16 21 75 0 0,34-13 189 0 0,-25 26-276 0 0,-38 20-57 0 0,0 1-1 0 0,1 0 0 0 0,0 2 1 0 0,40-5-1 0 0,-42 8-1 0 0,0 1-1 0 0,-1 2 1 0 0,24 2-1 0 0,-24 0 16 0 0,-1 0 0 0 0,24 9 0 0 0,-15-2-24 0 0,0 2 0 0 0,0 0 0 0 0,-2 2 0 0 0,0 1 0 0 0,0 1 0 0 0,25 21 1 0 0,-20-11-89 0 0,53 58 1 0 0,-39-31 7 0 0,-26-27 63 0 0,21 38 1 0 0,-28-44 8 0 0,-2 0 0 0 0,12 37 1 0 0,-16-41-15 0 0,-2 1 0 0 0,3 19 0 0 0,-4-16 7 0 0,-1 0 0 0 0,-3 25 0 0 0,0-21 44 0 0,-2 0 1 0 0,0 0-1 0 0,-10 28 0 0 0,3-20 63 0 0,-28 54 0 0 0,-3-11-51 0 0,-45 56-17 0 0,51-79-13 0 0,12-18-10 0 0,15-22-102 0 0,-59 78 209 0 0,58-78-619 0 0,-1-1 0 0 0,1-1 0 0 0,-2 1 0 0 0,0-2 0 0 0,-16 11 0 0 0,15-13-806 0 0,1-2-198 0 0</inkml:trace>
</inkml:ink>
</file>

<file path=xl/ink/ink1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1:59.05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1686 595 897 0 0,'-1'-5'339'0'0,"1"1"0"0"0,-1 0 0 0 0,1-1 0 0 0,0 1 0 0 0,0 0 0 0 0,0-1 0 0 0,1 1 0 0 0,-1 0 0 0 0,1-1 0 0 0,0 1 0 0 0,0 0 0 0 0,1 0 0 0 0,1-4 0 0 0,0 2-12 0 0,0 0-1 0 0,0 0 1 0 0,0 1 0 0 0,6-8-1 0 0,-56 63 1338 0 0,36-41-1348 0 0,1 1-1 0 0,-17 9 1 0 0,-28 15-52 0 0,-90 41 0 0 0,97-55-264 0 0,-1-2 0 0 0,-1-3-1 0 0,-61 12 1 0 0,75-22 38 0 0,0 0-1 0 0,0-3 1 0 0,0-1-1 0 0,0-1 1 0 0,-55-8-1 0 0,16-5 335 0 0,-223-59 877 0 0,227 53-878 0 0,-80-16 208 0 0,-32-9-16 0 0,170 40-501 0 0,0 0-1 0 0,-21-11 1 0 0,30 13-27 0 0,-1-1 0 0 0,1 0 0 0 0,0 0 0 0 0,-1 0 0 0 0,-4-5 0 0 0,-5-13 45 0 0,13 17-84 0 0,-1 0 0 0 0,1-1 0 0 0,0 1 0 0 0,0 0-1 0 0,1-1 1 0 0,-1 1 0 0 0,1-1 0 0 0,0 1 0 0 0,0-1 0 0 0,1 1 0 0 0,-1-1-1 0 0,1 1 1 0 0,0 0 0 0 0,0-1 0 0 0,3-6 0 0 0,-1 4-42 0 0,0 0-1 0 0,1 1 1 0 0,-1-1-1 0 0,8-8 1 0 0,11-10-51 0 0,3 2 225 0 0,1 1 0 0 0,1 1 0 0 0,1 1 0 0 0,56-29 0 0 0,-26 21 78 0 0,100-34 0 0 0,-30 26-493 0 0,68-3 272 0 0,4 14 117 0 0,-67 11-180 0 0,-96 11 14 0 0,-15 0 40 0 0,95-8 34 0 0,62-3 319 0 0,-84 10 93 0 0,104 8 0 0 0,-182-2-377 0 0,0 0 1 0 0,0 1-1 0 0,0 1 1 0 0,0 1-1 0 0,28 11 1 0 0,-35-12-31 0 0,-1 1-1 0 0,1 1 1 0 0,-1-1 0 0 0,0 1 0 0 0,0 1 0 0 0,-1 0 0 0 0,0 0 0 0 0,0 1-1 0 0,11 14 1 0 0,-14-15-13 0 0,0 0 0 0 0,0 1 0 0 0,-1 0-1 0 0,3 9 1 0 0,-3-5 36 0 0,0 0 0 0 0,-1 0 0 0 0,0 0 0 0 0,2 21 0 0 0,-5-17-14 0 0,1-1 1 0 0,-2 1-1 0 0,0-1 0 0 0,0 1 0 0 0,-2-1 0 0 0,-8 28 1 0 0,7-31-7 0 0,0-1 1 0 0,-1 0 0 0 0,0 0 0 0 0,-9 12-1 0 0,-4 1-16 0 0,4-10-44 0 0,1-1-166 0 0,-2 0 1 0 0,-25 16-1 0 0,15-13 42 0 0,-1-2 0 0 0,-43 18-1 0 0,-144 35-1029 0 0,201-64 1064 0 0,-60 16-673 0 0,24-7 104 0 0,9-2-665 0 0</inkml:trace>
  <inkml:trace contextRef="#ctx0" brushRef="#br0" timeOffset="1358.94">4904 648 1634 0 0,'2'-6'1058'0'0,"0"1"0"0"0,-1-1 1 0 0,1 1-1 0 0,-1-1 0 0 0,-1 0 1 0 0,1 1-1 0 0,-1-10 0 0 0,0 15-1017 0 0,-1-1 0 0 0,1 1-1 0 0,-1-1 1 0 0,1 1 0 0 0,0-1-1 0 0,-1 1 1 0 0,1 0 0 0 0,-1-1-1 0 0,1 1 1 0 0,-1 0 0 0 0,0-1-1 0 0,1 1 1 0 0,-1 0 0 0 0,1 0-1 0 0,-1-1 1 0 0,1 1 0 0 0,-1 0-1 0 0,0 0 1 0 0,1 0 0 0 0,-1 0-1 0 0,0 0 1 0 0,1 0 0 0 0,-1 0-1 0 0,1 0 1 0 0,-1 0 0 0 0,0 0-1 0 0,1 0 1 0 0,-1 1 0 0 0,1-1-1 0 0,-1 0 1 0 0,0 1 0 0 0,-20 3 440 0 0,-27 12-157 0 0,-63 30 0 0 0,-1 1 11 0 0,30-17-110 0 0,10-3-102 0 0,-38 10 6 0 0,-1-7 32 0 0,36-17 17 0 0,51-10-208 0 0,1-1-1 0 0,-25-2 0 0 0,25-2 23 0 0,0 0-1 0 0,0-1 1 0 0,1-2-1 0 0,-1 0 1 0 0,1-1-1 0 0,0-1 1 0 0,1-2 0 0 0,-1 0-1 0 0,2-1 1 0 0,-1-1-1 0 0,1 0 1 0 0,1-2-1 0 0,0-1 1 0 0,-24-22-1 0 0,34 26 37 0 0,0 0-1 0 0,0 0 0 0 0,1-1 0 0 0,1 0 1 0 0,-1 0-1 0 0,2-1 0 0 0,0 0 0 0 0,0 0 1 0 0,1-1-1 0 0,-6-22 0 0 0,9 27-23 0 0,1 0 0 0 0,-1 0 0 0 0,1 0 0 0 0,1 0 0 0 0,-1-1-1 0 0,1 1 1 0 0,1 0 0 0 0,0 0 0 0 0,0 0 0 0 0,0-1 0 0 0,1 1 0 0 0,0 0 0 0 0,1 1 0 0 0,0-1 0 0 0,0 0-1 0 0,1 1 1 0 0,0 0 0 0 0,6-10 0 0 0,1 4 44 0 0,0 0 1 0 0,15-13-1 0 0,-9 10-2 0 0,1 2 0 0 0,33-20 0 0 0,45-15 19 0 0,-30 23-50 0 0,-10 6 16 0 0,2 1 0 0 0,0 4 0 0 0,1 2 0 0 0,0 2 0 0 0,1 3 0 0 0,0 3 1 0 0,0 3-1 0 0,0 2 0 0 0,0 2 0 0 0,62 12 0 0 0,-56-3-79 0 0,72 23 1 0 0,-102-23 68 0 0,1 3 0 0 0,-2 0 0 0 0,50 30 0 0 0,-34-14 72 0 0,24 21-192 0 0,-57-37 37 0 0,-2 0 0 0 0,18 19 1 0 0,3 15 1 0 0,-35-44 51 0 0,0 0 0 0 0,0 0 0 0 0,0 0 0 0 0,0 0 0 0 0,-1 1 0 0 0,1-1 0 0 0,-1 0 0 0 0,0 1 0 0 0,-1-1 0 0 0,1 0 0 0 0,-1 1 0 0 0,0-1 0 0 0,0 1 0 0 0,0-1 0 0 0,0 1 0 0 0,-1-1 0 0 0,0 1 0 0 0,0-1-1 0 0,0 0 1 0 0,0 1 0 0 0,-1-1 0 0 0,0 0 0 0 0,0 0 0 0 0,0 0 0 0 0,0 0 0 0 0,-1 0 0 0 0,1-1 0 0 0,-6 6 0 0 0,-7 8-46 0 0,-1-1 0 0 0,0-1 0 0 0,-1-1 0 0 0,-28 18 0 0 0,32-22 58 0 0,-68 46-191 0 0,25-20-325 0 0,0-1-590 0 0,18-14-77 0 0,7-4-165 0 0</inkml:trace>
  <inkml:trace contextRef="#ctx0" brushRef="#br0" timeOffset="2586.67">7355 707 1986 0 0,'-1'-16'2173'0'0,"-1"0"-1"0"0,-5-21 1 0 0,7 36-2116 0 0,0-1 0 0 0,-1 1 0 0 0,0 0 0 0 0,1 0 0 0 0,-1 0 0 0 0,1 0 0 0 0,-1 0 0 0 0,0 0 0 0 0,0 0 0 0 0,0 0 0 0 0,0 0 0 0 0,0 0 0 0 0,0 1 0 0 0,0-1 0 0 0,0 0 0 0 0,0 0 0 0 0,0 1 0 0 0,0-1 0 0 0,0 1 0 0 0,0-1 0 0 0,-1 1 0 0 0,1 0 0 0 0,0-1 0 0 0,0 1 0 0 0,-1 0 0 0 0,1 0 0 0 0,0 0 0 0 0,0 0 0 0 0,-1 0 0 0 0,1 0 0 0 0,-2 0 0 0 0,-5 1 60 0 0,-1 0 0 0 0,1 0 0 0 0,-11 3 0 0 0,16-3-87 0 0,-30 9 293 0 0,-43 18-1 0 0,75-27-315 0 0,-62 23 69 0 0,20-8-21 0 0,0-2 15 0 0,15-4-10 0 0,-22 5-74 0 0,-66 13 0 0 0,48-20 211 0 0,21-7-62 0 0,-8-4-80 0 0,30-1-55 0 0,-1 0 0 0 0,1-2-1 0 0,1-1 1 0 0,-1-1 0 0 0,1-1 0 0 0,-39-20 0 0 0,39 15 143 0 0,0-1 1 0 0,0-1-1 0 0,-22-20 1 0 0,36 28-82 0 0,1-2 0 0 0,-1 1 0 0 0,2-1 0 0 0,-1-1 0 0 0,2 1 0 0 0,-1-1 0 0 0,1-1 0 0 0,-9-20 0 0 0,15 28-74 0 0,-1-1 0 0 0,1 0 0 0 0,0 1 1 0 0,0-1-1 0 0,0-10 0 0 0,2-10-74 0 0,0 17 61 0 0,1 1 0 0 0,0 0 0 0 0,5-13 0 0 0,1 4 3 0 0,1 0 0 0 0,1 1 0 0 0,0 1 0 0 0,0 0 0 0 0,1 0 0 0 0,1 1 0 0 0,1 0 0 0 0,21-17-1 0 0,2 3 10 0 0,0 1-1 0 0,49-25 0 0 0,3 5 27 0 0,-27 18 97 0 0,29-7-76 0 0,-46 22 35 0 0,52-9 1 0 0,-44 14-7 0 0,1 2 1 0 0,0 3 0 0 0,0 1-1 0 0,97 12 1 0 0,-109-4-57 0 0,43 12 0 0 0,-31-3 17 0 0,74 32-1 0 0,155 99-9 0 0,-267-138-2 0 0,0 1 0 0 0,-1 1 1 0 0,0 0-1 0 0,-1 1 1 0 0,0 1-1 0 0,0 0 0 0 0,12 16 1 0 0,-22-24-10 0 0,-1 0 0 0 0,1 0 0 0 0,0 0 0 0 0,-1 0 0 0 0,0 0 0 0 0,0 1 0 0 0,0-1 0 0 0,-1 1 0 0 0,1-1 0 0 0,-1 1 0 0 0,0 0 0 0 0,0-1 0 0 0,-1 1 0 0 0,1 0 0 0 0,-1 0 0 0 0,0 0 0 0 0,-1-1 0 0 0,1 1 0 0 0,-1 0 0 0 0,0 0 0 0 0,0-1 0 0 0,0 1 0 0 0,-1-1 0 0 0,1 1 0 0 0,-1-1 0 0 0,0 1 0 0 0,-1-1 0 0 0,1 0 0 0 0,-1 0 0 0 0,-3 5 0 0 0,-11 11-41 0 0,-1 0 0 0 0,0-2 0 0 0,-1 0 0 0 0,-25 18 0 0 0,-91 53 89 0 0,27-27-197 0 0,42-26 100 0 0,-35 14-133 0 0,-71 20-953 0 0,52-33-627 0 0,69-25 515 0 0</inkml:trace>
</inkml:ink>
</file>

<file path=xl/ink/ink1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2:08.53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246 717 1602 0 0,'-8'-18'2163'0'0,"6"14"-1868"0"0,1 1 0 0 0,-1-1 1 0 0,1 1-1 0 0,0-1 0 0 0,0 0 0 0 0,0 1 1 0 0,0-1-1 0 0,0-4 0 0 0,0-4 452 0 0,-1 5-313 0 0,2 1-435 0 0,0 0 130 0 0,0 5-63 0 0,1 1 0 0 0,-1-1 0 0 0,0 0 0 0 0,0 0 0 0 0,0 1 0 0 0,0-1 0 0 0,0 0 0 0 0,0 0 0 0 0,0 1 0 0 0,0-1 0 0 0,0 0-1 0 0,0 0 1 0 0,0 1 0 0 0,-1-1 0 0 0,1 0 0 0 0,0 1 0 0 0,0-1 0 0 0,-1 0 0 0 0,1 0 0 0 0,0 1 0 0 0,-1-1 0 0 0,1 1 0 0 0,-1-1 0 0 0,1 0 0 0 0,-1 1 0 0 0,1-1 0 0 0,-1 1 0 0 0,0-1 0 0 0,1 1 0 0 0,-1-1 0 0 0,1 1 0 0 0,-1 0 0 0 0,0-1 0 0 0,1 1 0 0 0,-1 0 0 0 0,0-1 0 0 0,0 1 0 0 0,1 0 0 0 0,-1 0 0 0 0,0 0 0 0 0,0 0 0 0 0,1 0 0 0 0,-1 0 0 0 0,0 0 0 0 0,0 0 0 0 0,-1 0 0 0 0,-37-4 1693 0 0,29 3-1315 0 0,0 0 1 0 0,1 0 0 0 0,-18-5 0 0 0,23 4-378 0 0,1 1 0 0 0,-1-1 0 0 0,0 0 0 0 0,0 0 0 0 0,1-1 0 0 0,-1 1 0 0 0,1-1 0 0 0,0 1 0 0 0,-1-1 0 0 0,1 0 0 0 0,1 0 0 0 0,-4-5 0 0 0,-10-11 646 0 0,-14-21-464 0 0,27 37-181 0 0,2 0 0 0 0,-1 0 0 0 0,0-1 0 0 0,1 1-1 0 0,-1-1 1 0 0,1 1 0 0 0,0-1 0 0 0,0 1 0 0 0,1-1 0 0 0,-1-6-1 0 0,2-5-76 0 0,0 0 1 0 0,1 1-1 0 0,1-1 0 0 0,1 0 0 0 0,0 1 0 0 0,0 0 0 0 0,2 0 0 0 0,13-26 0 0 0,6 0-86 0 0,-14 25-68 0 0,-3 6 90 0 0,2 0 111 0 0,1 0-1 0 0,0 0 0 0 0,0 1 0 0 0,0 0 1 0 0,1 1-1 0 0,0 1 0 0 0,1 0 0 0 0,-1 0 1 0 0,22-5-1 0 0,13-2 78 0 0,67-9 0 0 0,-36 8-13 0 0,-26 3-120 0 0,156-30 284 0 0,-125 27-316 0 0,-27 7-132 0 0,-16 2 228 0 0,1 3 0 0 0,49 3-1 0 0,-49 3 5 0 0,0 1-1 0 0,-1 2 1 0 0,0 2-1 0 0,49 17 0 0 0,-32-10 32 0 0,0-2-1 0 0,88 9 1 0 0,10 1 139 0 0,-55 3-255 0 0,-78-19-12 0 0,0 1-1 0 0,0 2 0 0 0,-1 0 0 0 0,0 1 0 0 0,27 21 0 0 0,-26-15 105 0 0,-1 0-1 0 0,23 26 1 0 0,-40-41-50 0 0,0 1-1 0 0,-1 0 1 0 0,1 1-1 0 0,-1-1 1 0 0,0 1-1 0 0,0-1 1 0 0,-1 1 0 0 0,1 0-1 0 0,-1 0 1 0 0,0 0-1 0 0,-1 0 1 0 0,1 0 0 0 0,-1 0-1 0 0,0 1 1 0 0,0-1-1 0 0,0 1 1 0 0,-1-1-1 0 0,0 0 1 0 0,0 1 0 0 0,0-1-1 0 0,-1 1 1 0 0,0-1-1 0 0,0 0 1 0 0,0 1 0 0 0,0-1-1 0 0,-1 0 1 0 0,0 0-1 0 0,0 0 1 0 0,-5 7 0 0 0,3-4-6 0 0,0-1 1 0 0,0 0-1 0 0,-1-1 1 0 0,0 1-1 0 0,0-1 1 0 0,-8 7-1 0 0,-3 1 2 0 0,-1 0 1 0 0,0-1-1 0 0,-2-1 0 0 0,1 0 1 0 0,-26 11-1 0 0,-15 0 8 0 0,18-9-4 0 0,-12-1 5 0 0,0-2 0 0 0,-1-3 0 0 0,-63 3 0 0 0,-164-11 9 0 0,-118-37-215 0 0,20 0-1513 0 0,310 36 229 0 0,38 2-215 0 0</inkml:trace>
  <inkml:trace contextRef="#ctx0" brushRef="#br0" timeOffset="2256.21">3202 727 2402 0 0,'-9'-58'7570'0'0,"9"57"-7522"0"0,0 1-1 0 0,0-1 1 0 0,0 0-1 0 0,0 1 1 0 0,0-1-1 0 0,0 0 0 0 0,0 0 1 0 0,0 1-1 0 0,-1-1 1 0 0,1 1-1 0 0,0-1 1 0 0,0 0-1 0 0,-1 1 1 0 0,1-1-1 0 0,-1 0 1 0 0,1 1-1 0 0,0-1 1 0 0,-1 1-1 0 0,1-1 1 0 0,-1 1-1 0 0,1-1 1 0 0,-1 1-1 0 0,0 0 1 0 0,1-1-1 0 0,-1 1 1 0 0,1 0-1 0 0,-1-1 1 0 0,0 1-1 0 0,1 0 1 0 0,-1 0-1 0 0,0-1 0 0 0,1 1 1 0 0,-1 0-1 0 0,0 0 1 0 0,1 0-1 0 0,-1 0 1 0 0,0 0-1 0 0,1 0 1 0 0,-1 0-1 0 0,0 0 1 0 0,0 0-1 0 0,1 0 1 0 0,-1 0-1 0 0,0 1 1 0 0,1-1-1 0 0,-2 1 1 0 0,-38 14 234 0 0,28-10 65 0 0,10-4-309 0 0,-51 15 957 0 0,31-12-541 0 0,7-2-131 0 0,-108 4 542 0 0,41-9-294 0 0,66 1-330 0 0,0 0 0 0 0,0-1-1 0 0,0-1 1 0 0,1 0 0 0 0,-1-1-1 0 0,-22-12 1 0 0,-11-9 234 0 0,20 5-409 0 0,22 15-44 0 0,0 1-1 0 0,0-1 0 0 0,1-1 0 0 0,0 1 0 0 0,0-1 0 0 0,1 0 1 0 0,0-1-1 0 0,0 1 0 0 0,1-1 0 0 0,0 0 0 0 0,0 0 1 0 0,-3-11-1 0 0,5 11-10 0 0,0 0 1 0 0,0 0-1 0 0,1 0 1 0 0,0 0-1 0 0,1 0 1 0 0,0 0-1 0 0,0-1 1 0 0,2-10-1 0 0,5-51 196 0 0,-6 49-152 0 0,1 7 4 0 0,-2 12-46 0 0,1-13 12 0 0,0 0 0 0 0,2-1 1 0 0,8-27-1 0 0,-10 38-49 0 0,2 0 1 0 0,-1 0-1 0 0,1 0 1 0 0,-1 0-1 0 0,1 1 0 0 0,1-1 1 0 0,5-6-1 0 0,-5 7 4 0 0,1 0-1 0 0,-1 1 1 0 0,1-1 0 0 0,9-4-1 0 0,47-21-44 0 0,39-2 102 0 0,2 9-76 0 0,-34 11-160 0 0,540-55-90 0 0,-608 66 291 0 0,206-6 34 0 0,-170 7-77 0 0,52 10-1 0 0,-65-6 51 0 0,33 11 1 0 0,-42-11 9 0 0,0 1 0 0 0,0 0 0 0 0,-1 2 1 0 0,0-1-1 0 0,0 1 0 0 0,0 1 0 0 0,-1 0 1 0 0,12 14-1 0 0,-14-13-3 0 0,-1 0 0 0 0,12 17 1 0 0,0 9-90 0 0,-16-25 47 0 0,0 1 0 0 0,-1 0 0 0 0,0 0 0 0 0,0 0 0 0 0,-1 0-1 0 0,-1 1 1 0 0,0-1 0 0 0,-1 15 0 0 0,-1-20 6 0 0,-1 0 0 0 0,0 0 1 0 0,-1-1-1 0 0,1 1 0 0 0,-2 0 0 0 0,1-1 0 0 0,-1 0 0 0 0,1 1 0 0 0,-2-1 0 0 0,1 0 0 0 0,-1-1 0 0 0,-6 9 1 0 0,-8 8 61 0 0,-35 33 0 0 0,42-44-65 0 0,-40 32 298 0 0,29-27-165 0 0,6-6-84 0 0,-1-1-12 0 0,-29 13-1 0 0,19-12-19 0 0,9-3-15 0 0,-17 3-43 0 0,0-1 1 0 0,-1-2 0 0 0,1-1-1 0 0,-62 2 1 0 0,-143-16-3288 0 0,206 5 1680 0 0</inkml:trace>
</inkml:ink>
</file>

<file path=xl/ink/ink1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2:13.9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367 750 1185 0 0,'-2'-5'827'0'0,"-1"0"0"0"0,-1-1 0 0 0,1 1 0 0 0,-1 1 0 0 0,0-1 0 0 0,0 0 0 0 0,-5-3 0 0 0,-19-25 2156 0 0,25 27-2571 0 0,-4-5 171 0 0,3 8-317 0 0,2 1-49 0 0,-5-1 167 0 0,-5 1-62 0 0,-18 7-140 0 0,20-2-71 0 0,-39 5 165 0 0,37-6-93 0 0,5-2-94 0 0,0 0 1 0 0,1 0-1 0 0,-1 0 1 0 0,-12-3 0 0 0,11 1-28 0 0,1 0-1 0 0,0-1 1 0 0,0 0 0 0 0,0 0 0 0 0,0-1 0 0 0,-11-7-1 0 0,13 7-55 0 0,0 0 0 0 0,0 0 0 0 0,0 0 0 0 0,1-1 0 0 0,0 0-1 0 0,0 0 1 0 0,0 0 0 0 0,0 0 0 0 0,1 0 0 0 0,0-1 0 0 0,0 0-1 0 0,1 1 1 0 0,-1-1 0 0 0,1 0 0 0 0,0 0 0 0 0,1-1-1 0 0,-1 1 1 0 0,1 0 0 0 0,1 0 0 0 0,-1-12 0 0 0,5-36 7 0 0,3 19 39 0 0,9-21 166 0 0,8-7-77 0 0,-12 38 6 0 0,-3 9-136 0 0,31-44 272 0 0,-21 37-287 0 0,-6 9-13 0 0,1 0-43 0 0,1 1 0 0 0,0 0 1 0 0,1 1-1 0 0,0 1 0 0 0,1 0 0 0 0,0 1 1 0 0,0 1-1 0 0,1 0 0 0 0,1 2 1 0 0,-1 0-1 0 0,1 1 0 0 0,0 1 0 0 0,1 1 1 0 0,-1 0-1 0 0,33-1 0 0 0,240-7-51 0 0,-104 6 692 0 0,-64 1-456 0 0,65 8 274 0 0,-154 0-329 0 0,0 1-1 0 0,0 2 0 0 0,-1 1 0 0 0,0 1 0 0 0,-1 3 1 0 0,62 26-1 0 0,-87-33-66 0 0,0 0 0 0 0,-1 1 0 0 0,1 0 0 0 0,-1 0-1 0 0,0 1 1 0 0,-1 0 0 0 0,8 8 0 0 0,-8-7 9 0 0,-1 0 1 0 0,-1 0-1 0 0,1 1 0 0 0,-1 0 1 0 0,0 0-1 0 0,-1 0 0 0 0,0 0 1 0 0,0 0-1 0 0,-1 1 0 0 0,0-1 0 0 0,1 14 1 0 0,-2-4-6 0 0,0-1 0 0 0,-1 1 0 0 0,-1 0-1 0 0,0-1 1 0 0,-5 19 0 0 0,-2-1 87 0 0,-17 50 0 0 0,-5-12 32 0 0,4-27 341 0 0,20-37-456 0 0,-1-2 0 0 0,1 1 0 0 0,-1-1 0 0 0,0 0 0 0 0,-1 0 0 0 0,0 0 0 0 0,0-1 0 0 0,0-1 0 0 0,-1 1 0 0 0,0-2 0 0 0,-11 6 0 0 0,-6 1-416 0 0,-1-2-1 0 0,-49 12 1 0 0,69-20 208 0 0,1 0-198 0 0</inkml:trace>
  <inkml:trace contextRef="#ctx0" brushRef="#br0" timeOffset="553.61">326 743 2626 0 0,'-1'-5'726'0'0,"0"0"-1"0"0,1 0 0 0 0,0 0 0 0 0,0 1 1 0 0,1-7-1 0 0,0-5 1282 0 0,-1 16-1915 0 0,0-1 1 0 0,0 0 0 0 0,0 1 0 0 0,1-1 0 0 0,-1 1 0 0 0,0-1-1 0 0,1 1 1 0 0,-1-1 0 0 0,0 1 0 0 0,1-1 0 0 0,-1 1 0 0 0,1-1 0 0 0,-1 1-1 0 0,1 0 1 0 0,-1-1 0 0 0,1 1 0 0 0,-1-1 0 0 0,1 1 0 0 0,-1 0-1 0 0,1 0 1 0 0,0-1 0 0 0,-1 1 0 0 0,1 0 0 0 0,-1 0 0 0 0,1 0 0 0 0,0 0-1 0 0,-1-1 1 0 0,1 1 0 0 0,-1 0 0 0 0,2 1 0 0 0,24-2 738 0 0,-20 1-611 0 0,168 1 768 0 0,-68 0-714 0 0,-36 0-148 0 0,8-1-205 0 0,231 14 355 0 0,-95-9 432 0 0,-72-14-1806 0 0,-103 5-39 0 0</inkml:trace>
</inkml:ink>
</file>

<file path=xl/ink/ink1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12:58.3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399 973 1409 0 0,'-2'-3'376'0'0,"0"1"-1"0"0,0-1 0 0 0,0 0 1 0 0,0 1-1 0 0,0-1 0 0 0,1 0 1 0 0,0 0-1 0 0,-1 0 1 0 0,1 0-1 0 0,0 0 0 0 0,1-1 1 0 0,-1 1-1 0 0,0 0 0 0 0,1 0 1 0 0,0 0-1 0 0,0-1 0 0 0,0-5 1 0 0,1 4-214 0 0,-1 0 0 0 0,1 0 1 0 0,1 0-1 0 0,-1 1 0 0 0,1-1 0 0 0,-1 0 1 0 0,1 0-1 0 0,1 1 0 0 0,-1-1 0 0 0,6-7 1 0 0,-6 9-69 0 0,-1 1-63 0 0,1 1 0 0 0,-1-1-1 0 0,0 0 1 0 0,1 1 0 0 0,-1-1 0 0 0,1 1-1 0 0,0-1 1 0 0,-1 1 0 0 0,1 0-1 0 0,3-2 1 0 0,-5 3-186 0 0,4 0-1046 0 0,-2 1 150 0 0</inkml:trace>
  <inkml:trace contextRef="#ctx0" brushRef="#br0" timeOffset="3000.46">310 917 2594 0 0,'-8'-13'1757'0'0,"-3"-6"1193"0"0,0-1 1 0 0,-12-32-1 0 0,21 35-1699 0 0,2 17-1237 0 0,0-1 1 0 0,0 1 0 0 0,0 0 0 0 0,0 0 0 0 0,0 0 0 0 0,1-1 0 0 0,-1 1 0 0 0,0 0 0 0 0,0 0 0 0 0,0 0 0 0 0,0-1-1 0 0,1 1 1 0 0,-1 0 0 0 0,0 0 0 0 0,0 0 0 0 0,0 0 0 0 0,1 0 0 0 0,-1 0 0 0 0,0 0 0 0 0,0 0 0 0 0,1-1 0 0 0,-1 1-1 0 0,0 0 1 0 0,0 0 0 0 0,0 0 0 0 0,1 0 0 0 0,-1 0 0 0 0,0 0 0 0 0,0 0 0 0 0,1 0 0 0 0,-1 0 0 0 0,0 1-1 0 0,0-1 1 0 0,1 0 0 0 0,-1 0 0 0 0,0 0 0 0 0,32 18-3 0 0,-6-2 122 0 0,-11-13-58 0 0,1 0 0 0 0,-1-2-1 0 0,0 0 1 0 0,1 0-1 0 0,-1-2 1 0 0,1 0-1 0 0,15-3 1 0 0,43-1-323 0 0,201 5-388 0 0,-235-2 193 0 0,17-5 134 0 0,-54 6 305 0 0,85-12-74 0 0,35-5-254 0 0,-43 12 339 0 0,41 11 134 0 0,58 19-95 0 0,51 3-108 0 0,-114-22-158 0 0,-40-2 227 0 0,-25-1 75 0 0,47 7-179 0 0,102 21 0 0 0,-82-6 304 0 0,-40-6-379 0 0,-1-2 167 0 0,-45-10-36 0 0,-12-3 127 0 0,38 2 22 0 0,90-1 1 0 0,60-16-177 0 0,-72 3 197 0 0,30 3 29 0 0,-53 4-302 0 0,252-8 33 0 0,-205 3-114 0 0,-53 4 190 0 0,-27 2 176 0 0,-47 1-109 0 0,-8 0-26 0 0,42 1-39 0 0,198 25-288 0 0,-173-15 341 0 0,15 1 154 0 0,196-4 1 0 0,-199-17 12 0 0,145-25 218 0 0,166-20 688 0 0,-186 37-800 0 0,44 5-187 0 0,42-3-236 0 0,-303 14 137 0 0,1 0-1 0 0,-1-1 1 0 0,0-1 0 0 0,0 0-1 0 0,0 0 1 0 0,14-7 0 0 0,-25 9 1 0 0,0 0 1 0 0,1 0-1 0 0,-1 0 1 0 0,0 0-1 0 0,1 0 1 0 0,-1 0-1 0 0,0 0 1 0 0,0 0-1 0 0,0-1 1 0 0,0 1-1 0 0,0 0 1 0 0,0-1-1 0 0,0 1 1 0 0,0-1-1 0 0,-1 1 1 0 0,1-1 0 0 0,0 1-1 0 0,-1-1 1 0 0,0 1-1 0 0,1-1 1 0 0,-1 0-1 0 0,0 1 1 0 0,0-1-1 0 0,0 0 1 0 0,0 1-1 0 0,0-1 1 0 0,0 1-1 0 0,0-1 1 0 0,0 0-1 0 0,-1 1 1 0 0,1-1-1 0 0,-1 0 1 0 0,0-2-1 0 0,-16-30-74 0 0,5 16-7 0 0,-23-24 25 0 0,21 27 106 0 0,1 0 0 0 0,0-2-1 0 0,1 1 1 0 0,1-1-1 0 0,1-1 1 0 0,0 0 0 0 0,-11-30-1 0 0,19 41-49 0 0,-14-56 70 0 0,13 36 19 0 0,2 8 15 0 0,1 8-92 0 0,-1 1-1 0 0,0-1 1 0 0,0 0-1 0 0,-5-14 1 0 0,5 20-23 0 0,-1 1 0 0 0,0-1 1 0 0,1 1-1 0 0,-1-1 0 0 0,-1 1 0 0 0,1 0 1 0 0,-1 0-1 0 0,0 0 0 0 0,0 0 0 0 0,0 0 1 0 0,0 1-1 0 0,-5-5 0 0 0,-28-24-129 0 0,26 22 85 0 0,0 1 1 0 0,-17-12-1 0 0,22 18 39 0 0,1 0 0 0 0,-1 1 0 0 0,0 0-1 0 0,0 0 1 0 0,0 0 0 0 0,0 0 0 0 0,0 1 0 0 0,0 0 0 0 0,0 0-1 0 0,-7 0 1 0 0,-64 0 133 0 0,-43 10-99 0 0,6-1-84 0 0,6-7 74 0 0,-55-8-516 0 0,8 1 463 0 0,-209 8-405 0 0,124 6-324 0 0,-362-8 311 0 0,511-3 406 0 0,-46 2-21 0 0,-291 7 26 0 0,110 1-186 0 0,-81-27 592 0 0,335 14-409 0 0,-50-3 294 0 0,37 3-173 0 0,-73 2-204 0 0,-75 11 268 0 0,91-2 11 0 0,44-3-64 0 0,-68-3 33 0 0,94 0-35 0 0,20-1-36 0 0,-508 10-677 0 0,459-5 590 0 0,72-3 125 0 0,-1-1 0 0 0,1 0 0 0 0,0-2 0 0 0,1 0-1 0 0,-38-12 1 0 0,-87-43 961 0 0,109 41-813 0 0,-2 2 0 0 0,0 2 0 0 0,-58-14 1 0 0,72 24-89 0 0,-1 1 0 0 0,0 1 0 0 0,1 2 0 0 0,-44 5 0 0 0,-15 1-177 0 0,31-5 207 0 0,-66 11 1 0 0,88-8-65 0 0,1 2 0 0 0,0 1 0 0 0,-49 21 0 0 0,45-14-83 0 0,-96 56 337 0 0,126-69-375 0 0,0-1-1 0 0,-1 1 1 0 0,1-1 0 0 0,-1 0 0 0 0,0 0-1 0 0,1 0 1 0 0,-1 0 0 0 0,0 0 0 0 0,0 0 0 0 0,-5 0-1 0 0,-5 36 117 0 0,11-32-75 0 0,1-2-6 0 0,0 0 0 0 0,0 0 0 0 0,0 0 0 0 0,0 1 0 0 0,0-1 0 0 0,0 0-1 0 0,1 0 1 0 0,0 1 0 0 0,-1-1 0 0 0,1 0 0 0 0,1 0 0 0 0,-1 1 0 0 0,1 5 0 0 0,11 42-175 0 0,21 95-156 0 0,-24-97 292 0 0,2 25-95 0 0,-6 7-43 0 0,-4-68 160 0 0,-1-1 202 0 0,-4-1-4 0 0,3-6-353 0 0,0 0-1 0 0,0 0 0 0 0,0 1 0 0 0,1-1 1 0 0,-1 0-1 0 0,1 0 0 0 0,1 1 1 0 0,0 4-1 0 0,0 8-2670 0 0,-1-9 911 0 0</inkml:trace>
  <inkml:trace contextRef="#ctx0" brushRef="#br0" timeOffset="3526.6">5821 859 2274 0 0,'-4'-48'4480'0'0,"1"20"-2792"0"0,2 9-660 0 0,1 15-956 0 0,-1 1 0 0 0,0-1 1 0 0,0 1-1 0 0,0 0 0 0 0,0-1 0 0 0,0 1 0 0 0,0 0 0 0 0,-1 0 0 0 0,0 0 0 0 0,0 0 0 0 0,0 0 0 0 0,0 0 0 0 0,-4-4 0 0 0,4 1-2314 0 0,4 6 1212 0 0</inkml:trace>
  <inkml:trace contextRef="#ctx0" brushRef="#br0" timeOffset="4290.76">6033 811 2082 0 0,'0'-30'5979'0'0,"0"29"-5929"0"0,0 1 0 0 0,0 0 1 0 0,0 0-1 0 0,0 0 0 0 0,0-1 1 0 0,0 1-1 0 0,0 0 0 0 0,0 0 0 0 0,0 0 1 0 0,0-1-1 0 0,-1 1 0 0 0,1 0 0 0 0,0 0 1 0 0,0 0-1 0 0,0 0 0 0 0,0-1 0 0 0,0 1 1 0 0,0 0-1 0 0,-1 0 0 0 0,1 0 1 0 0,0 0-1 0 0,0 0 0 0 0,0 0 0 0 0,0-1 1 0 0,-1 1-1 0 0,1 0 0 0 0,0 0 0 0 0,0 0 1 0 0,0 0-1 0 0,-1 0 0 0 0,1 0 0 0 0,0 0 1 0 0,0 0-1 0 0,0 0 0 0 0,-1 0 0 0 0,1 0 1 0 0,0 0-1 0 0,0 0 0 0 0,0 0 1 0 0,-1 0-1 0 0,1 0 0 0 0,0 0 0 0 0,0 0 1 0 0,0 0-1 0 0,-1 0 0 0 0,-14 7 572 0 0,-12 11-460 0 0,5-2-34 0 0,0 0 0 0 0,0-1 1 0 0,-2-2-1 0 0,0 0 0 0 0,0-1 0 0 0,-1-2 0 0 0,-39 12 0 0 0,20-11-188 0 0,-23 4-2 0 0,-103 10-43 0 0,99-17 39 0 0,-176 13 444 0 0,146-18-639 0 0,31-3-107 0 0,12-4 294 0 0,0-2 1 0 0,1-3-1 0 0,-76-21 1 0 0,120 26 120 0 0,0-1 0 0 0,1 0 0 0 0,-1-1 0 0 0,1 0 0 0 0,0-1 0 0 0,0-1 0 0 0,1 0 0 0 0,0 0 0 0 0,1-1 0 0 0,0 0 0 0 0,0-1 0 0 0,1 0-1 0 0,-16-22 1 0 0,6 1 43 0 0,1-1-1 0 0,1 0 0 0 0,-22-61 0 0 0,33 75-77 0 0,1-1 0 0 0,0 0 0 0 0,1 0 0 0 0,2-1 0 0 0,0 1 0 0 0,0-1 0 0 0,2 1 0 0 0,1-1 0 0 0,0 0 0 0 0,1 1 0 0 0,7-27 0 0 0,-6 37-42 0 0,0 1-1 0 0,0 0 0 0 0,1-1 0 0 0,0 1 0 0 0,0 0 1 0 0,1 1-1 0 0,0-1 0 0 0,9-10 0 0 0,7-5 157 0 0,26-23-1 0 0,-34 35-122 0 0,0 1-1 0 0,0 0 1 0 0,22-11 0 0 0,-14 10 34 0 0,1 1 0 0 0,1 1-1 0 0,37-10 1 0 0,6 5 71 0 0,90-7 0 0 0,-141 19-109 0 0,230-21 83 0 0,-97 19-16 0 0,-46 9-64 0 0,-41 0 46 0 0,34 2 192 0 0,16 3 189 0 0,-41-5-126 0 0,121 6-41 0 0,177 18 623 0 0,-347-26-803 0 0,1 1-1 0 0,-1 1 1 0 0,0 1-1 0 0,0 1 0 0 0,25 12 1 0 0,-31-11-36 0 0,-1 0 1 0 0,0 0-1 0 0,0 1 1 0 0,14 13-1 0 0,-23-17-49 0 0,-1 0 0 0 0,1 0 0 0 0,-1 0 0 0 0,0 1 0 0 0,0-1 0 0 0,0 1 0 0 0,-1 0 0 0 0,0 0 0 0 0,0 0 0 0 0,-1 0 0 0 0,1 1 0 0 0,-1-1 0 0 0,-1 1 0 0 0,1-1 0 0 0,-1 1 0 0 0,0 0 0 0 0,-1-1 0 0 0,0 1 0 0 0,0 0 0 0 0,-1 7 0 0 0,-2 9-30 0 0,-1-1 0 0 0,-1 1-1 0 0,-1-1 1 0 0,-11 27-1 0 0,-2 3-9 0 0,-3 0 0 0 0,-30 51 0 0 0,38-78 55 0 0,-1-1 1 0 0,-2-1-1 0 0,0-1 1 0 0,-2 0-1 0 0,0-2 0 0 0,-26 22 1 0 0,-4-1-111 0 0,-3-3 0 0 0,-1-2 0 0 0,-2-3 0 0 0,-1-1 0 0 0,-2-4 1 0 0,-1-2-1 0 0,0-2 0 0 0,-98 24 0 0 0,79-31-201 0 0,-1-3 0 0 0,-91 4 0 0 0,-84-16-1916 0 0,172-7 779 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3:34.1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128 271 1762 0 0,'-13'-44'2898'0'0,"9"34"-2158"0"0,2-1 394 0 0,2 10-1070 0 0,0 0 0 0 0,0 0 0 0 0,0 0 0 0 0,0 0-1 0 0,0 0 1 0 0,0 0 0 0 0,0 0 0 0 0,-1 0 0 0 0,1 0 0 0 0,0 0-1 0 0,0 0 1 0 0,-1 0 0 0 0,1 1 0 0 0,-1-1 0 0 0,1 0 0 0 0,-1 0-1 0 0,1 0 1 0 0,-1 1 0 0 0,1-1 0 0 0,-1 0 0 0 0,0 0 0 0 0,1 1-1 0 0,-1-1 1 0 0,0 1 0 0 0,1-1 0 0 0,-1 0 0 0 0,0 1 0 0 0,0-1-1 0 0,0 1 1 0 0,0 0 0 0 0,0-1 0 0 0,-1 1 0 0 0,0-1-22 0 0,1 1 1 0 0,-1 0-1 0 0,1 1 1 0 0,-1-1-1 0 0,0 0 1 0 0,1 0 0 0 0,-1 1-1 0 0,1-1 1 0 0,-1 1-1 0 0,1-1 1 0 0,-1 1-1 0 0,1 0 1 0 0,0-1-1 0 0,-1 1 1 0 0,1 0-1 0 0,0 0 1 0 0,-1 0-1 0 0,-1 2 1 0 0,1-1-150 0 0,1-1 0 0 0,-1 1 1 0 0,0-1-1 0 0,0 0 0 0 0,0 0 0 0 0,0 0 1 0 0,0 0-1 0 0,0 0 0 0 0,0 0 0 0 0,-3 1 0 0 0</inkml:trace>
  <inkml:trace contextRef="#ctx0" brushRef="#br0" timeOffset="549.52">42 293 961 0 0,'-2'-4'709'0'0,"0"0"1"0"0,0 0-1 0 0,0 0 1 0 0,1 0 0 0 0,0 0-1 0 0,-1-1 1 0 0,1 1-1 0 0,1 0 1 0 0,-1 0-1 0 0,0-9 1 0 0,-4-18 3048 0 0,4 28-3427 0 0,1 0 1 0 0,0 0 0 0 0,-1 0-1 0 0,1-1 1 0 0,-1 1-1 0 0,0 0 1 0 0,0 0-1 0 0,-3-5 1 0 0,3 7-234 0 0,1 0 0 0 0,-1 0-1 0 0,1 0 1 0 0,0-1 0 0 0,-1 1 0 0 0,1 0 0 0 0,0 0-1 0 0,0 0 1 0 0,0-1 0 0 0,-1 1 0 0 0,1 0 0 0 0,1 0 0 0 0,-1-3-1 0 0,0 3 3 0 0,0 0 1 0 0,0 0-1 0 0,0-1 0 0 0,0 1 0 0 0,0 0 0 0 0,0 0 0 0 0,0 0 0 0 0,0-1 0 0 0,0 1 0 0 0,-1 0 0 0 0,1 0 0 0 0,0 0 1 0 0,-2-2-1 0 0,0 1 92 0 0,-2-2 412 0 0,7 10-504 0 0,10 29 151 0 0,21 67-53 0 0,-26-84-167 0 0,8 33 1 0 0,-11-31 137 0 0,14 32-1 0 0,19 37-72 0 0,-35-83-101 0 0,9 12 369 0 0,-12-17-346 0 0,1-1 0 0 0,-1 1 0 0 0,1-1 0 0 0,0 1 0 0 0,-1-1 0 0 0,1 1 0 0 0,-1-1-1 0 0,1 0 1 0 0,0 0 0 0 0,0 1 0 0 0,-1-1 0 0 0,1 0 0 0 0,0 0 0 0 0,-1 0 0 0 0,1 0 0 0 0,0 0 0 0 0,0 0 0 0 0,-1 0 0 0 0,1 0 0 0 0,0 0 0 0 0,0 0 0 0 0,-1 0 0 0 0,1 0 0 0 0,0 0 0 0 0,0-1-1 0 0,-1 1 1 0 0,1 0 0 0 0,0-1 0 0 0,0 1 0 0 0,2-3 34 0 0,0 1-1 0 0,0-1 1 0 0,0 1-1 0 0,0-1 0 0 0,0 0 1 0 0,-1 0-1 0 0,1 0 1 0 0,-1-1-1 0 0,4-5 1 0 0,11-23 136 0 0,-9 16-175 0 0,26-50 243 0 0,-13 26-136 0 0,26-40 0 0 0,-43 73-132 0 0,18-25 4 0 0,15-15 119 0 0,-20 29-31 0 0,7-6-195 0 0,1 1 1 0 0,30-21-1 0 0,-45 37 57 0 0,1 1 0 0 0,0 0 0 0 0,0 0 0 0 0,0 1 0 0 0,1 1 0 0 0,0 0 0 0 0,-1 0 0 0 0,2 1 0 0 0,12-2 0 0 0,-1 2-307 0 0,34-4 614 0 0,-20-1-5695 0 0</inkml:trace>
  <inkml:trace contextRef="#ctx0" brushRef="#br0" timeOffset="1116.79">199 287 3171 0 0,'-3'-14'1821'0'0,"1"-1"1"0"0,0 0-1 0 0,0 0 1 0 0,2-22-1 0 0,0 34-1592 0 0,1 0-1 0 0,-1 0 0 0 0,1 0 1 0 0,0 0-1 0 0,0 0 1 0 0,0 0-1 0 0,0 0 0 0 0,1 1 1 0 0,1-5-1 0 0,5-5 350 0 0,-3 4-189 0 0,-3 6-294 0 0,0-1 0 0 0,0 0 0 0 0,1 1 0 0 0,-1-1-1 0 0,0 1 1 0 0,1 0 0 0 0,0 0 0 0 0,-1 0 0 0 0,1 0 0 0 0,0 0-1 0 0,0 1 1 0 0,0-1 0 0 0,0 1 0 0 0,0 0 0 0 0,7-2-1 0 0,-8 3-75 0 0,0 0-1 0 0,0 0 1 0 0,0 0-1 0 0,0 0 1 0 0,0 0-1 0 0,0 0 1 0 0,0 1-1 0 0,0-1 1 0 0,0 1-1 0 0,-1-1 1 0 0,1 1-1 0 0,0 0 0 0 0,0 0 1 0 0,0 0-1 0 0,-1 0 1 0 0,1 0-1 0 0,0 0 1 0 0,-1 0-1 0 0,1 1 1 0 0,-1-1-1 0 0,1 1 1 0 0,-1-1-1 0 0,0 1 0 0 0,0-1 1 0 0,1 1-1 0 0,-1 0 1 0 0,1 2-1 0 0,2 6 27 0 0,0 0-1 0 0,-1 1 1 0 0,0-1-1 0 0,0 1 1 0 0,-2 0-1 0 0,1-1 1 0 0,-1 1-1 0 0,0 0 1 0 0,-1 0 0 0 0,-2 16-1 0 0,1 4-32 0 0,-5 43 95 0 0,3 34 170 0 0,2-107-274 0 0,1-1 0 0 0,0 0-1 0 0,0 1 1 0 0,0-1 0 0 0,0 1-1 0 0,0-1 1 0 0,0 1-1 0 0,0-1 1 0 0,0 1 0 0 0,1-1-1 0 0,-1 0 1 0 0,0 1 0 0 0,0-1-1 0 0,0 1 1 0 0,0-1-1 0 0,1 0 1 0 0,-1 1 0 0 0,0-1-1 0 0,0 1 1 0 0,1-1 0 0 0,-1 0-1 0 0,0 1 1 0 0,0-1-1 0 0,1 0 1 0 0,-1 1 0 0 0,0-1-1 0 0,1 0 1 0 0,-1 0 0 0 0,1 1-1 0 0,-1-1 1 0 0,0 0-1 0 0,1 0 1 0 0,-1 0 0 0 0,1 1-1 0 0,17-6-7 0 0,13-18-71 0 0,23-30-143 0 0,-26 24 328 0 0,44-34 1 0 0,-48 45 15 0 0,11-9-99 0 0,45-25-1 0 0,-35 28-43 0 0,26-6 202 0 0,-55 25-801 0 0,-1 0 1 0 0,1 1-1 0 0,0 1 1 0 0,0 0-1 0 0,28 0 0 0 0,-36 3-1128 0 0</inkml:trace>
  <inkml:trace contextRef="#ctx0" brushRef="#br0" timeOffset="1984.26">99 1036 3011 0 0,'-33'-64'5877'0'0,"24"40"-1189"0"0,13 36-4393 0 0,1 1 1 0 0,4 25-1 0 0,-5-22-130 0 0,21 80 246 0 0,-22-85-115 0 0,3 8 358 0 0,-1-9 508 0 0,-5-10-1134 0 0,0 0 1 0 0,0 1 0 0 0,0-1-1 0 0,0 0 1 0 0,0 0-1 0 0,0 1 1 0 0,0-1-1 0 0,1 0 1 0 0,-1 1 0 0 0,0-1-1 0 0,0 0 1 0 0,0 0-1 0 0,0 1 1 0 0,0-1-1 0 0,1 0 1 0 0,-1 0 0 0 0,0 0-1 0 0,0 1 1 0 0,1-1-1 0 0,-1 0 1 0 0,0 0-1 0 0,0 0 1 0 0,1 0 0 0 0,-1 1-1 0 0,0-1 1 0 0,0 0-1 0 0,1 0 1 0 0,-1 0-1 0 0,0 0 1 0 0,0 0 0 0 0,1 0-1 0 0,-1 0 1 0 0,0 0-1 0 0,1 0 1 0 0,-1 0-1 0 0,0 0 1 0 0,1 0 0 0 0,-1 0-1 0 0,0 0 1 0 0,1 0-1 0 0,0 0 186 0 0,1-1-55 0 0,-1 0-131 0 0,0 1 1 0 0,1 0 0 0 0,-1 0 0 0 0,1-1 0 0 0,-1 1-1 0 0,1 0 1 0 0,-1 0 0 0 0,1 0 0 0 0,-1 1-1 0 0,1-1 1 0 0,-1 0 0 0 0,1 0 0 0 0,-1 1 0 0 0,1-1-1 0 0,1 2 1 0 0,2 3-21 0 0,-1 0-1 0 0,0 0 1 0 0,0 0-1 0 0,0 1 1 0 0,-1-1-1 0 0,0 1 1 0 0,3 6 0 0 0,18 49 316 0 0,-22-56-271 0 0,13 29-160 0 0,-15-34 112 0 0,0 1-1 0 0,0 0 1 0 0,1-1 0 0 0,-1 1-1 0 0,0-1 1 0 0,1 1 0 0 0,-1-1-1 0 0,0 0 1 0 0,1 1 0 0 0,-1-1-1 0 0,1 1 1 0 0,-1-1 0 0 0,1 1-1 0 0,-1-1 1 0 0,1 0 0 0 0,-1 0-1 0 0,1 1 1 0 0,-1-1-1 0 0,1 0 1 0 0,-1 0 0 0 0,1 1-1 0 0,0-1 1 0 0,-1 0 0 0 0,1 0-1 0 0,-1 0 1 0 0,1 0 0 0 0,0 0-1 0 0,0 0 1 0 0,1 0 7 0 0,0-1 0 0 0,0 1 0 0 0,0-1 0 0 0,-1 0 0 0 0,1 1 0 0 0,0-1 0 0 0,0 0 0 0 0,-1 0 0 0 0,3-2 0 0 0,32-31 26 0 0,-34 32-59 0 0,143-152 19 0 0,-103 114-173 0 0,74-55 0 0 0,-112 92 21 0 0,2-2-144 0 0,0 1 0 0 0,0-1 0 0 0,1 1 0 0 0,-1 1 0 0 0,1-1 0 0 0,0 1 0 0 0,0 0 0 0 0,0 1 0 0 0,11-3 0 0 0,-13 6-2211 0 0</inkml:trace>
  <inkml:trace contextRef="#ctx0" brushRef="#br0" timeOffset="2435.07">271 1092 3139 0 0,'-3'-17'2523'0'0,"-2"-2"-1363"0"0,-5-8 826 0 0,9 23-1493 0 0,0 1 0 0 0,0-1 1 0 0,0 0-1 0 0,1 1 0 0 0,-1-1 0 0 0,1 0 0 0 0,1-5 0 0 0,-1 5 84 0 0,0 4-535 0 0,0-1 0 0 0,0 0 0 0 0,1 0 0 0 0,-1 1 0 0 0,1-1 0 0 0,-1 1 0 0 0,0-1 0 0 0,1 0 0 0 0,-1 1 0 0 0,1-1 0 0 0,-1 1 0 0 0,1-1 0 0 0,0 1 0 0 0,-1-1 0 0 0,1 1 0 0 0,0 0 0 0 0,-1-1 0 0 0,1 1 0 0 0,0 0 0 0 0,-1-1 0 0 0,1 1 0 0 0,0 0 0 0 0,-1 0 0 0 0,1 0 0 0 0,0 0 0 0 0,0-1-1 0 0,-1 1 1 0 0,1 0 0 0 0,0 0 0 0 0,0 1 0 0 0,-1-1 0 0 0,1 0 0 0 0,0 0 0 0 0,0 0 0 0 0,-1 0 0 0 0,2 1 0 0 0,28 6 631 0 0,-23-3-586 0 0,-1 1 1 0 0,1-1-1 0 0,0 1 1 0 0,-1 1-1 0 0,0-1 1 0 0,-1 1-1 0 0,1 0 0 0 0,-1 0 1 0 0,0 1-1 0 0,5 8 1 0 0,3 8 277 0 0,18 43 0 0 0,-12-18-127 0 0,3 23 197 0 0,-20-63-371 0 0,-1-4-19 0 0,0-1 0 0 0,0 0 0 0 0,0 1-1 0 0,1-1 1 0 0,-1 0 0 0 0,1 0 0 0 0,-1 0 0 0 0,1 0 0 0 0,0 0-1 0 0,1 0 1 0 0,-1-1 0 0 0,0 1 0 0 0,1-1 0 0 0,3 3 0 0 0,-5-5-27 0 0,1 1 1 0 0,-1-1-1 0 0,1 0 0 0 0,-1 0 1 0 0,1 0-1 0 0,-1 0 1 0 0,1 0-1 0 0,-1 0 1 0 0,1-1-1 0 0,-1 1 1 0 0,1 0-1 0 0,-1-1 0 0 0,0 1 1 0 0,1-1-1 0 0,-1 0 1 0 0,1 1-1 0 0,-1-1 1 0 0,0 0-1 0 0,2-1 1 0 0,25-20 111 0 0,-24 18-170 0 0,119-119 472 0 0,-90 86-1261 0 0,2 1 0 0 0,59-46-1 0 0,-68 63-1193 0 0,-5-1 53 0 0</inkml:trace>
</inkml:ink>
</file>

<file path=xl/ink/ink1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22:35.44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197 256 1089 0 0,'-45'-79'6289'0'0,"35"64"-4969"0"0,-13-18 2238 0 0,22 31-3325 0 0,-1 1 0 0 0,1-1 0 0 0,-1 0 0 0 0,0 1 0 0 0,0-1-1 0 0,0 1 1 0 0,0-1 0 0 0,0 1 0 0 0,0 0 0 0 0,0 0 0 0 0,0 0 0 0 0,-4-1 0 0 0,4 2-232 0 0,0 0 1 0 0,0 0 0 0 0,1 0-1 0 0,-1 0 1 0 0,0 1-1 0 0,1-1 1 0 0,-1 1-1 0 0,1-1 1 0 0,-1 1 0 0 0,0-1-1 0 0,1 1 1 0 0,-1 0-1 0 0,1 0 1 0 0,0 0-1 0 0,-1 0 1 0 0,1 0 0 0 0,0 0-1 0 0,0 0 1 0 0,-1 1-1 0 0,1-1 1 0 0,0 0-1 0 0,0 1 1 0 0,-1 1 0 0 0,-2 3 16 0 0,0 0 1 0 0,0 1-1 0 0,-5 12 1 0 0,-6 31 785 0 0,10-27-527 0 0,-3 32 0 0 0,5 78-196 0 0,3-100-63 0 0,8 150 382 0 0,-4-121-18 0 0,-2-21-187 0 0,0 7 97 0 0,0 9 117 0 0,14 89 1 0 0,-14-131-232 0 0,0 0-1 0 0,0 21 1 0 0,-3-32-141 0 0,-1 0 0 0 0,1-1-1 0 0,-1 1 1 0 0,0-1 0 0 0,1 1-1 0 0,-2-1 1 0 0,1 1 0 0 0,-5 5-1 0 0,0 1 35 0 0,-1 3-370 0 0,2 4 16 0 0,6-17 280 0 0,0 1 0 0 0,0-1 0 0 0,0 1 0 0 0,0-1 1 0 0,0 0-1 0 0,0 1 0 0 0,0-1 0 0 0,0 0 0 0 0,0 1 0 0 0,0-1 0 0 0,1 0 0 0 0,-1 1 1 0 0,0-1-1 0 0,0 0 0 0 0,0 1 0 0 0,1-1 0 0 0,-1 0 0 0 0,0 1 0 0 0,0-1 1 0 0,1 0-1 0 0,-1 0 0 0 0,0 1 0 0 0,1-1 0 0 0,-1 0 0 0 0,0 0 0 0 0,0 0 0 0 0,1 0 1 0 0,-1 1-1 0 0,1-1 0 0 0,22 0 52 0 0,1-3-67 0 0,39-1 1 0 0,-26 5 48 0 0,-14 1 512 0 0,78 10-264 0 0,12 1-437 0 0,-37-8 133 0 0,-20-5 116 0 0,27-1 90 0 0,-26 0-58 0 0,-18 1-54 0 0,-20 0-18 0 0,121 2 192 0 0,-45 3 50 0 0,75 12-440 0 0,-66-5 86 0 0,-15-5 148 0 0,-54-6-30 0 0,-11-1-30 0 0,73-3-119 0 0,-58-1 39 0 0,-13 2 6 0 0,-12 0 33 0 0,125-12-54 0 0,70-1-50 0 0,-122 13-45 0 0,11 3 149 0 0,47 4-8 0 0,-12 0 8 0 0,-42-4 11 0 0,101 1 40 0 0,97 3 74 0 0,-111-2-78 0 0,-27-3-352 0 0,-90-3 231 0 0,-21 0 73 0 0,7-1 118 0 0,102-14-12 0 0,-112 14-107 0 0,4-2-12 0 0,-13 3 6 0 0,214-16 291 0 0,-182 16-195 0 0,10-1-38 0 0,139-17 641 0 0,-127 10-312 0 0,-27 2-198 0 0,-3 1-110 0 0,-4 1-54 0 0,-6-1-89 0 0,70-21 1 0 0,-76 15 34 0 0,-32 13 59 0 0,1-1 0 0 0,-1 0 1 0 0,1 0-1 0 0,-1-1 0 0 0,0 1 0 0 0,0-1 1 0 0,0 0-1 0 0,0 0 0 0 0,0 0 0 0 0,0 0 1 0 0,-1-1-1 0 0,0 1 0 0 0,0-1 0 0 0,0 0 1 0 0,0 0-1 0 0,0 0 0 0 0,-1-1 0 0 0,0 1 1 0 0,0 0-1 0 0,0-1 0 0 0,1-5 0 0 0,6-19-66 0 0,0-13-129 0 0,6-58 0 0 0,-9 4 148 0 0,-8-1-33 0 0,-4 33-79 0 0,-5-39 129 0 0,-9-97 57 0 0,15 120-20 0 0,4 26-11 0 0,-1 21-43 0 0,1 29 30 0 0,0 0 1 0 0,0 0-1 0 0,0 0 0 0 0,0 0 0 0 0,-1 0 0 0 0,0 0 0 0 0,1 1 0 0 0,-1-1 0 0 0,-5-6 0 0 0,6 9 9 0 0,0 1 0 0 0,0-1 0 0 0,1 1 0 0 0,-1 0 0 0 0,0-1 0 0 0,0 1 0 0 0,0 0 0 0 0,0-1 0 0 0,0 1 0 0 0,0 0 0 0 0,0 0 0 0 0,0 0 0 0 0,0 0 0 0 0,0 0 0 0 0,0 0 1 0 0,0 0-1 0 0,0 0 0 0 0,0 0 0 0 0,1 0 0 0 0,-3 1 0 0 0,-12 3 13 0 0,8-1-7 0 0,3-2-4 0 0,-21 9 47 0 0,0-1-74 0 0,9-3-38 0 0,0-1-43 0 0,5-2 10 0 0,-71 13-452 0 0,-162 12 0 0 0,48-22 408 0 0,67-5 207 0 0,40-2-188 0 0,-40-3 79 0 0,2 1 82 0 0,41 2-18 0 0,-151-1-66 0 0,-121-9 23 0 0,-110-1 30 0 0,160 13-12 0 0,-249 37-270 0 0,212-10 59 0 0,114-18 205 0 0,-146-9 3 0 0,304-2-544 0 0,-81 2 1224 0 0,131 1-1389 0 0,-43 10 0 0 0,9 7-2196 0 0,46-14 1213 0 0</inkml:trace>
</inkml:ink>
</file>

<file path=xl/ink/ink1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22:48.75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122 87 2242 0 0,'-3'-6'1201'0'0,"-2"-13"2355"0"0,5 17-3253 0 0,0 1 0 0 0,-1-1 0 0 0,1 1 0 0 0,-1-1 1 0 0,1 1-1 0 0,-1 0 0 0 0,1-1 0 0 0,-1 1 0 0 0,0-1 0 0 0,0 1 1 0 0,-1-2-1 0 0,1 2-56 0 0,0-1 1 0 0,0 1-1 0 0,0-1 1 0 0,1 1 0 0 0,-1-1-1 0 0,0 1 1 0 0,1-1-1 0 0,-1 0 1 0 0,1 1-1 0 0,-1-1 1 0 0,0-3 0 0 0,-1 46 271 0 0,0-23-504 0 0,1-7 184 0 0,0-9-142 0 0,-6 61-164 0 0,-11 108 572 0 0,14-102-443 0 0,3-24-200 0 0,-1 18 239 0 0,-1-36-78 0 0,-9 38 0 0 0,9-56 70 0 0,0 0 0 0 0,0 0 0 0 0,-1 0 0 0 0,-9 14 0 0 0,3-5 8 0 0,3-3-173 0 0,14-19 374 0 0,0 0-215 0 0,-4 2-85 0 0,1 1-1 0 0,-1-1 0 0 0,1 1 1 0 0,0-1-1 0 0,0 1 0 0 0,0 0 0 0 0,0 0 1 0 0,0 1-1 0 0,0-1 0 0 0,0 1 1 0 0,0 0-1 0 0,0 0 0 0 0,0 0 1 0 0,6 2-1 0 0,7 1 129 0 0,0 2 0 0 0,19 7 1 0 0,13 3 197 0 0,-27-11-179 0 0,0-2 1 0 0,0 0-1 0 0,36-1 0 0 0,26-7 72 0 0,-68 5-142 0 0,77-7 220 0 0,46-8-115 0 0,-39 4-56 0 0,-34 6 35 0 0,152-7 232 0 0,266 19 0 0 0,-149-5-105 0 0,-98-3-215 0 0,-80 7 107 0 0,-88 2-202 0 0,-22 0-19 0 0,-2 1 14 0 0,-14-3 50 0 0,87 17 18 0 0,85 14 21 0 0,-79-25 9 0 0,-41-10-3 0 0,315-42 169 0 0,-28 1-72 0 0,-139 44-13 0 0,-24 1-110 0 0,-183-8-950 0 0,-19 1-2438 0 0</inkml:trace>
  <inkml:trace contextRef="#ctx0" brushRef="#br0" timeOffset="1334.44">404 113 2659 0 0,'-15'-31'3666'0'0,"5"9"-1220"0"0,5 13-1606 0 0,4 6-720 0 0,0 0 0 0 0,-1 0 0 0 0,1 0 0 0 0,-1 1 0 0 0,0-1 0 0 0,0 0 0 0 0,0 1 0 0 0,0-1 0 0 0,0 1 0 0 0,0 0 0 0 0,-1 0 0 0 0,1 0 0 0 0,-1 0 0 0 0,1 0 0 0 0,-1 0 0 0 0,0 1 0 0 0,0 0 0 0 0,0-1 0 0 0,-4-1 0 0 0,-12-1 331 0 0,19 4-438 0 0,-1 0 0 0 0,1 0 0 0 0,-1 0 1 0 0,1 0-1 0 0,-1-1 0 0 0,1 1 0 0 0,-1 0 0 0 0,1 0 1 0 0,-1 0-1 0 0,1 0 0 0 0,-1 0 0 0 0,1 0 0 0 0,-1 0 1 0 0,1 0-1 0 0,-1 1 0 0 0,1-1 0 0 0,-1 0 0 0 0,1 0 1 0 0,-1 0-1 0 0,1 0 0 0 0,0 1 0 0 0,-1-1 0 0 0,1 0 1 0 0,-1 0-1 0 0,1 1 0 0 0,-1-1 0 0 0,1 0 1 0 0,0 1-1 0 0,-1-1 0 0 0,1 0 0 0 0,0 1 0 0 0,-1 0 1 0 0,2 0 38 0 0,-1-1 0 0 0,1 1 0 0 0,0 0 0 0 0,0 0 0 0 0,0-1 0 0 0,-1 1 0 0 0,1 0 0 0 0,0-1 0 0 0,0 1 0 0 0,0-1 0 0 0,0 1 0 0 0,0-1 0 0 0,0 0 0 0 0,0 1 0 0 0,0-1 1 0 0,0 0-1 0 0,0 0 0 0 0,0 0 0 0 0,2 0 0 0 0,24 4 1021 0 0,199 12 330 0 0,-84-3-1002 0 0,113 2-32 0 0,-61-5-140 0 0,-139-7-223 0 0,28 2 21 0 0,125 3 53 0 0,-121-8-76 0 0,293-5 1 0 0,-285 0 54 0 0,476-32-52 0 0,-151 8-14 0 0,-320 25-37 0 0,-33 3-9 0 0,45 2 1 0 0,-8 4 74 0 0,53 7 47 0 0,-62-5-46 0 0,-32-2-30 0 0,3-2-28 0 0,199-3 352 0 0,-183-4-295 0 0,256-7 250 0 0,-337 12-263 0 0,0 0 1 0 0,-1 0-1 0 0,1-1 0 0 0,-1 1 0 0 0,1 0 0 0 0,0 0 1 0 0,-1 0-1 0 0,1 0 0 0 0,-1 0 0 0 0,0 0 0 0 0,1 1 1 0 0,-1-1-1 0 0,0 0 0 0 0,0 0 0 0 0,0 0 0 0 0,0 0 1 0 0,0 0-1 0 0,0 2 0 0 0,2 24 131 0 0,1 3-119 0 0,-11 27-149 0 0,-23 91 0 0 0,-21-1-9 0 0,-7-20 56 0 0,10-46 182 0 0,40-66-42 0 0,0-1 1 0 0,-2 0 0 0 0,1-1-1 0 0,-2 0 1 0 0,-22 20-1 0 0,33-32-235 0 0,0 0-1 0 0,0-1 0 0 0,1 1 0 0 0,-1-1 1 0 0,0 1-1 0 0,0-1 0 0 0,0 1 0 0 0,0-1 1 0 0,0 0-1 0 0,0 1 0 0 0,0-1 0 0 0,0 0 1 0 0,0 0-1 0 0,0 0 0 0 0,-1 0 0 0 0,1 0 1 0 0,-1 0-1 0 0,-2 0-1638 0 0</inkml:trace>
</inkml:ink>
</file>

<file path=xl/ink/ink1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22:56.9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218 254 2402 0 0,'-4'-7'1298'0'0,"0"0"-1"0"0,1 1 1 0 0,0-1 0 0 0,-4-14-1 0 0,6 18-1024 0 0,0 0 1 0 0,1 0-1 0 0,-1 1 0 0 0,1-1 0 0 0,-1 0 0 0 0,1 0 1 0 0,0 0-1 0 0,0 0 0 0 0,1 0 0 0 0,-1 0 0 0 0,1 0 1 0 0,-1 0-1 0 0,1 0 0 0 0,2-4 0 0 0,-3 7-241 0 0,0-1 0 0 0,0 1-1 0 0,0-1 1 0 0,0 1 0 0 0,0 0 0 0 0,0-1-1 0 0,1 1 1 0 0,-1-1 0 0 0,0 1 0 0 0,0 0-1 0 0,0-1 1 0 0,1 1 0 0 0,-1 0-1 0 0,0-1 1 0 0,0 1 0 0 0,1 0 0 0 0,-1 0-1 0 0,0-1 1 0 0,1 1 0 0 0,-1 0 0 0 0,1 0-1 0 0,-1-1 1 0 0,0 1 0 0 0,1 0-1 0 0,-1 0 1 0 0,0 0 0 0 0,1 0 0 0 0,-1 0-1 0 0,1 0 1 0 0,-1-1 0 0 0,1 1-1 0 0,-1 0 1 0 0,0 0 0 0 0,1 0 0 0 0,-1 0-1 0 0,1 1 1 0 0,-1-1 0 0 0,0 0 0 0 0,1 0-1 0 0,-1 0 1 0 0,1 0 0 0 0,-1 0-1 0 0,0 0 1 0 0,1 1 0 0 0,-1-1 0 0 0,0 0-1 0 0,1 0 1 0 0,-1 1 0 0 0,0-1 0 0 0,1 0-1 0 0,-1 0 1 0 0,0 1 0 0 0,1-1-1 0 0,-1 0 1 0 0,0 1 0 0 0,0-1 0 0 0,1 0-1 0 0,-1 1 1 0 0,0-1 0 0 0,0 1-1 0 0,0-1 1 0 0,0 1 0 0 0,1 0-15 0 0,0 0-1 0 0,-1-1 1 0 0,0 1-1 0 0,1 0 1 0 0,-1 0-1 0 0,0 0 1 0 0,1 0 0 0 0,-1 0-1 0 0,0 0 1 0 0,0 0-1 0 0,0 0 1 0 0,0 0-1 0 0,1 0 1 0 0,-2 0 0 0 0,1 0-1 0 0,0 0 1 0 0,0 0-1 0 0,0 0 1 0 0,0 0-1 0 0,-1 0 1 0 0,1 0 0 0 0,0-1-1 0 0,-1 1 1 0 0,0 1-1 0 0,-1 30 881 0 0,-2 55-368 0 0,2-52-472 0 0,0-11 189 0 0,1-17-117 0 0,0 4-177 0 0,-4 63-64 0 0,-5 38 274 0 0,3-38-92 0 0,2-25-142 0 0,1-10 19 0 0,-14 95 384 0 0,18-133-300 0 0,0 0 0 0 0,0 0 0 0 0,0-1 0 0 0,0 1 0 0 0,0 0 0 0 0,-1 0 0 0 0,1 0 0 0 0,0 0 0 0 0,0-1 0 0 0,0 1 0 0 0,-1 0 0 0 0,1 0 0 0 0,-1-1 0 0 0,1 1 0 0 0,0 0 0 0 0,-1-1 0 0 0,1 1 0 0 0,-1 0 0 0 0,1-1 0 0 0,-1 1 0 0 0,0 0 0 0 0,1-1 1 0 0,-2 1-1 0 0,1-2 26 0 0,1 0 0 0 0,-1 1 1 0 0,0-1-1 0 0,1-1 0 0 0,-1 1 1 0 0,1 0-1 0 0,0 0 1 0 0,-1 0-1 0 0,1 0 0 0 0,0 0 1 0 0,0 0-1 0 0,0 0 0 0 0,0 0 1 0 0,-1-1-1 0 0,2 1 1 0 0,-1 0-1 0 0,0-2 0 0 0,0 2-51 0 0,0 0 0 0 0,0 0 0 0 0,0 0 0 0 0,0 1 0 0 0,0-1 0 0 0,0 0 0 0 0,0 0-1 0 0,1 0 1 0 0,-1 0 0 0 0,0 0 0 0 0,1 0 0 0 0,-1 0 0 0 0,0 0 0 0 0,2-1 0 0 0,-2 2-11 0 0,0 0 0 0 0,1-1-1 0 0,-1 1 1 0 0,0 0 0 0 0,1 0 0 0 0,-1 0 0 0 0,0 0 0 0 0,0 0 0 0 0,1-1 0 0 0,-1 1 0 0 0,0 0-1 0 0,1 0 1 0 0,-1 0 0 0 0,0 0 0 0 0,1 0 0 0 0,-1 0 0 0 0,0 0 0 0 0,1 0 0 0 0,-1 0-1 0 0,1 0 1 0 0,-1 0 0 0 0,0 0 0 0 0,1 1 0 0 0,-1-1 0 0 0,0 0 0 0 0,1 0 0 0 0,1 1-77 0 0,0 1 1 0 0,0-1-1 0 0,0 1 1 0 0,0-1-1 0 0,0 1 1 0 0,0 0-1 0 0,0 0 0 0 0,-1 0 1 0 0,3 2-1 0 0,-2-2 66 0 0,0 0-1 0 0,0 0 1 0 0,0 0-1 0 0,0 0 1 0 0,1 0-1 0 0,-1-1 1 0 0,1 1-1 0 0,-1-1 1 0 0,1 1-1 0 0,0-1 0 0 0,-1 0 1 0 0,1 0-1 0 0,0-1 1 0 0,0 1-1 0 0,0 0 1 0 0,0-1-1 0 0,0 0 1 0 0,0 1-1 0 0,0-1 1 0 0,-1 0-1 0 0,1-1 1 0 0,4 0-1 0 0,10-1 118 0 0,0-1 0 0 0,29-10-1 0 0,-21 6 91 0 0,13-2-65 0 0,0 3 0 0 0,0 1 1 0 0,41 1-1 0 0,118 8 321 0 0,-8 0-353 0 0,-130-6-61 0 0,-20 0 9 0 0,-14 0-16 0 0,247-14 115 0 0,472-5-191 0 0,-452 32-14 0 0,336 15 203 0 0,-573-23-214 0 0,-1 0 70 0 0,224 6-123 0 0,-92-15 101 0 0,-146 3 88 0 0,20-3 37 0 0,90-14-17 0 0,-93 13-188 0 0,19-4 33 0 0,1 4-1 0 0,-1 4 0 0 0,102 7 0 0 0,-155-3 103 0 0,4 1-4342 0 0</inkml:trace>
  <inkml:trace contextRef="#ctx0" brushRef="#br0" timeOffset="1161.29">23 126 2626 0 0,'-8'-21'3313'0'0,"6"17"-2788"0"0,0 0 0 0 0,0-1 0 0 0,1 1-1 0 0,0-1 1 0 0,0 0 0 0 0,0 1 0 0 0,-1-8 0 0 0,1-2 97 0 0,0-13 1396 0 0,1 26-1974 0 0,0 0 0 0 0,0 0 1 0 0,0 0-1 0 0,0 0 0 0 0,0 0 0 0 0,1 0 1 0 0,-1 0-1 0 0,0 1 0 0 0,1-1 0 0 0,-1 0 0 0 0,1 0 1 0 0,-1 1-1 0 0,1-1 0 0 0,-1 0 0 0 0,1 0 1 0 0,0 1-1 0 0,-1-1 0 0 0,1 1 0 0 0,0-1 0 0 0,-1 0 1 0 0,1 1-1 0 0,0-1 0 0 0,0 1 0 0 0,0 0 1 0 0,1-1-1 0 0,1 0 22 0 0,-1 1 0 0 0,1 0-1 0 0,0 0 1 0 0,-1 0 0 0 0,1 0 0 0 0,0 0 0 0 0,-1 0 0 0 0,1 1-1 0 0,0-1 1 0 0,-1 1 0 0 0,1 0 0 0 0,-1 0 0 0 0,1 0 0 0 0,-1 0-1 0 0,1 0 1 0 0,-1 0 0 0 0,0 1 0 0 0,0-1 0 0 0,1 1 0 0 0,2 3-1 0 0,9 5-157 0 0,0 0-1 0 0,29 14 0 0 0,-31-18 154 0 0,2-1-1 0 0,-1 0 1 0 0,0-1 0 0 0,1-1-1 0 0,0 0 1 0 0,21 2-1 0 0,19-4 35 0 0,328-39 977 0 0,-128 9-701 0 0,-84 20-154 0 0,445 33-262 0 0,-159 0-1 0 0,359-55 388 0 0,-395 29-125 0 0,-2 31-372 0 0,-367-25 157 0 0,68 3 274 0 0,0-5 0 0 0,169-19-1 0 0,-254 13-60 0 0,67-6 48 0 0,-90 10-240 0 0,1 0 1 0 0,0 1-1 0 0,0 0 0 0 0,0 1 0 0 0,0 0 1 0 0,13 5-1 0 0,-24-7-33 0 0,1 0 1 0 0,-1 1-1 0 0,1-1 0 0 0,-1 1 0 0 0,0 0 1 0 0,1-1-1 0 0,-1 1 0 0 0,0 0 0 0 0,0 0 1 0 0,1 0-1 0 0,-1 0 0 0 0,0 0 0 0 0,0 0 1 0 0,0 0-1 0 0,0 0 0 0 0,0 1 1 0 0,0-1-1 0 0,-1 0 0 0 0,1 0 0 0 0,0 1 1 0 0,-1-1-1 0 0,2 3 0 0 0,-2-2-3 0 0,0 0 0 0 0,0 0 0 0 0,0 0 1 0 0,0 1-1 0 0,0-1 0 0 0,-1 0 0 0 0,1 0 0 0 0,-1 0 0 0 0,1 0 0 0 0,-1 0 0 0 0,0 0 0 0 0,0 0 0 0 0,-2 4 1 0 0,-3 4-44 0 0,-1 0 0 0 0,-1 0 0 0 0,0-1 0 0 0,-11 11 1 0 0,18-19 44 0 0,-13 19 5 0 0,1 16 123 0 0,4 30 144 0 0,6-40-227 0 0,-4 21 159 0 0,-19 71 0 0 0,-11-10 104 0 0,29-90-175 0 0,-18 29 0 0 0,10-23-56 0 0,5-8-18 0 0,1-5-30 0 0,0 0 1 0 0,0 0-1 0 0,-1-1 1 0 0,0 0 0 0 0,-1 0-1 0 0,0-2 1 0 0,-25 15-1 0 0,-22 5-2697 0 0,51-25 677 0 0</inkml:trace>
</inkml:ink>
</file>

<file path=xl/ink/ink1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23:07.3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64 163 2146 0 0,'-13'-30'3272'0'0,"12"26"-2676"0"0,0 1 0 0 0,0-1 0 0 0,0 1 0 0 0,-1 0 0 0 0,1-1 0 0 0,-1 1 0 0 0,-3-4 0 0 0,5 7-511 0 0,0-1-1 0 0,-1 1 1 0 0,1-1 0 0 0,0 1 0 0 0,0-1 0 0 0,0 1 0 0 0,0-1 0 0 0,0 0 0 0 0,-1 1 0 0 0,1-1 0 0 0,0 1 0 0 0,0-1 0 0 0,0 1 0 0 0,1-1 0 0 0,-1 0 0 0 0,0 1-1 0 0,0-1 1 0 0,0 1 0 0 0,0-1 0 0 0,0 1 0 0 0,1-1 0 0 0,-1 1 0 0 0,0-1 0 0 0,0 1 0 0 0,1-1 0 0 0,-1 1 0 0 0,1-2 0 0 0,13-15 772 0 0,-8 10-286 0 0,22-27 887 0 0,-12 14-1005 0 0,-16 20-436 0 0,0-1 0 0 0,0 1 0 0 0,1-1 0 0 0,-1 1 0 0 0,0 0 0 0 0,0-1 1 0 0,1 1-1 0 0,-1 0 0 0 0,0-1 0 0 0,1 1 0 0 0,-1 0 0 0 0,0-1 0 0 0,1 1 0 0 0,-1 0 0 0 0,1-1 0 0 0,-1 1 0 0 0,0 0 0 0 0,1 0 0 0 0,-1 0 0 0 0,1-1 1 0 0,-1 1-1 0 0,1 0 0 0 0,-1 0 0 0 0,1 0 0 0 0,-1 0 0 0 0,1 0 0 0 0,-1 0 0 0 0,0 0 0 0 0,1 0 0 0 0,-1 0 0 0 0,1 0 0 0 0,0 1 1 0 0,0-1 0 0 0,-1 1-1 0 0,1 0 1 0 0,-1 0 0 0 0,1-1-1 0 0,-1 1 1 0 0,1 0 0 0 0,-1 0 0 0 0,0 0-1 0 0,1-1 1 0 0,-1 1 0 0 0,0 0-1 0 0,0 0 1 0 0,0 0 0 0 0,1 1-1 0 0,1 24 182 0 0,-2-11-36 0 0,0-11-62 0 0,-2 23-88 0 0,-1 0 0 0 0,-10 43 0 0 0,3-19 380 0 0,-12 67-608 0 0,7-39 425 0 0,-27 150-749 0 0,37-199 568 0 0,-6 91 362 0 0,10-84-325 0 0,4-34 51 0 0,4-7-112 0 0,3-5 129 0 0,-7 3-130 0 0,1 1 1 0 0,0 0-1 0 0,0-1 1 0 0,0 1-1 0 0,1 1 1 0 0,0-1 0 0 0,0 1-1 0 0,7-6 1 0 0,-9 9-15 0 0,-1-1 0 0 0,0 1 1 0 0,0 1-1 0 0,0-1 1 0 0,1 0-1 0 0,-1 0 0 0 0,1 1 1 0 0,-1-1-1 0 0,0 1 0 0 0,1 0 1 0 0,-1 0-1 0 0,1 0 1 0 0,-1 0-1 0 0,1 0 0 0 0,-1 0 1 0 0,0 1-1 0 0,1-1 1 0 0,-1 1-1 0 0,0 0 0 0 0,1 0 1 0 0,-1-1-1 0 0,0 2 0 0 0,0-1 1 0 0,1 0-1 0 0,-1 0 1 0 0,3 4-1 0 0,4 1 62 0 0,0-1-1 0 0,1 1 1 0 0,-1-1 0 0 0,12 3-1 0 0,22 5 187 0 0,-2-6 0 0 0,0-3-1 0 0,65 0 0 0 0,21-7 109 0 0,-29 0-331 0 0,829-26 156 0 0,-56 13 246 0 0,330 24 1371 0 0,-1071-12-1638 0 0,240-39-1 0 0,-334 35-74 0 0,-27 5-52 0 0,1 0-1 0 0,-1 1 1 0 0,19-1 0 0 0,-27 3 3 0 0,0 0-34 0 0,-1 0 0 0 0,1 0 0 0 0,0 0 0 0 0,-1 0 0 0 0,1-1-1 0 0,0 1 1 0 0,0 0 0 0 0,-1 0 0 0 0,1 0 0 0 0,0-1 0 0 0,-1 1 0 0 0,1 0 0 0 0,-1-1-1 0 0,1 1 1 0 0,0 0 0 0 0,-1-1 0 0 0,1 1 0 0 0,-1-1 0 0 0,1 1 0 0 0,-1-1 0 0 0,1 1-1 0 0,0-2 1 0 0,12-41-17 0 0,2-6 27 0 0,-8 14 21 0 0,-4 12-28 0 0,0-36-1 0 0,-3 28-2 0 0,-11-60 0 0 0,-38-107-7 0 0,39 162 15 0 0,6 25-32 0 0,1-1 0 0 0,1 1 0 0 0,0-1 0 0 0,-1-16-1 0 0,3 28 44 0 0,-32 11-112 0 0,-12-6 60 0 0,-1-3 1 0 0,1-1 0 0 0,-84-9-1 0 0,10 1 165 0 0,-398 9-293 0 0,184 2 162 0 0,94-5 108 0 0,118 0-103 0 0,40 1 1 0 0,0 0 13 0 0,26 0 6 0 0,-357 13-49 0 0,-72 0 58 0 0,333-16 82 0 0,-182-27 0 0 0,164 3 39 0 0,-94-13 24 0 0,226 37-175 0 0,-58 3-1 0 0,64 2-149 0 0,10 0-62 0 0,1 1 1 0 0,0 1-1 0 0,-1 1 0 0 0,2 1 0 0 0,-1 1 1 0 0,1 0-1 0 0,0 1 0 0 0,-31 20 1 0 0,47-28-88 0 0,1 1 0 0 0,-1 0 0 0 0,1 0 0 0 0,-1 1 0 0 0,1-1 0 0 0,-1 0 0 0 0,1 0 1 0 0,0 1-1 0 0,0-1 0 0 0,-2 3 0 0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4:37.12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849 1028 1185 0 0,'-14'-10'1798'0'0,"-3"0"1228"0"0,10 7-1744 0 0,1 3-443 0 0,-10 1 331 0 0,-10 4-313 0 0,16-3-556 0 0,9-2-24 0 0,-13 0 1330 0 0,10 0-1532 0 0,-1 1 0 0 0,0 0 0 0 0,1 0 0 0 0,-1 0 0 0 0,1 1 0 0 0,0-1 0 0 0,-1 1 0 0 0,1 0 0 0 0,0 0 0 0 0,0 1 0 0 0,0-1 0 0 0,1 1 0 0 0,-1 0 0 0 0,0 0 0 0 0,1 0 0 0 0,-4 4 0 0 0,-6 6 263 0 0,7-9-125 0 0,1 1 1 0 0,-1-1-1 0 0,0 0 1 0 0,0-1-1 0 0,-13 7 1 0 0,-4-4 332 0 0,5-5 23 0 0,9-2-294 0 0,-1 1-1 0 0,0-2 0 0 0,-10-1 0 0 0,-54-20 755 0 0,-2 0-304 0 0,39 13-332 0 0,-48-19-1 0 0,69 23-304 0 0,-9-5 105 0 0,18 8-131 0 0,1-1 0 0 0,0 1-1 0 0,0-1 1 0 0,1 0-1 0 0,-1-1 1 0 0,1 1-1 0 0,-9-10 1 0 0,2-2 160 0 0,0-1-1 0 0,2 0 1 0 0,0 0-1 0 0,-13-32 1 0 0,10 17 122 0 0,8 19-246 0 0,-3-6 37 0 0,1 0-1 0 0,-8-36 1 0 0,2 13-84 0 0,10 36-38 0 0,0-1 0 0 0,1 0 1 0 0,0 0-1 0 0,0-1 0 0 0,1 1 1 0 0,-1-8-1 0 0,1-15 58 0 0,0 20-23 0 0,0 0-1 0 0,1 0 1 0 0,2-15 0 0 0,1 11-50 0 0,-1 2 0 0 0,9-22 0 0 0,2-5 173 0 0,22-38 69 0 0,-26 64-254 0 0,-1 0 1 0 0,2 0-1 0 0,0 1 0 0 0,17-16 0 0 0,-23 24 9 0 0,11-10-41 0 0,0 1 0 0 0,1 0 1 0 0,0 1-1 0 0,1 1 0 0 0,18-9 1 0 0,43-16-47 0 0,-26 18-210 0 0,260-66-1911 0 0,-241 71 1965 0 0,1 4 0 0 0,106-1 0 0 0,-130 11 297 0 0,22 9-272 0 0,-25 1 148 0 0,-14 0 169 0 0,0 2-94 0 0,0 1 1 0 0,-1 2 0 0 0,46 32-1 0 0,-16 0 41 0 0,-23-14-9 0 0,15 23-265 0 0,-42-43 177 0 0,0 0 0 0 0,0 1 0 0 0,-2 0 0 0 0,12 26 0 0 0,-10-12-90 0 0,-1 1 0 0 0,8 39 1 0 0,-11-39 139 0 0,-3-8-50 0 0,0-1 1 0 0,-2 1-1 0 0,-1 27 1 0 0,0-20 32 0 0,-2-17 33 0 0,1-1 1 0 0,-1 1 0 0 0,-1-1-1 0 0,0 0 1 0 0,-1 0 0 0 0,0 0-1 0 0,-7 13 1 0 0,5-13 34 0 0,-1-1 0 0 0,0-1 0 0 0,0 1 0 0 0,-1-1 0 0 0,-1-1 0 0 0,1 1 0 0 0,-1-1 0 0 0,0-1 0 0 0,-1 0 0 0 0,-10 6 0 0 0,-5 1 63 0 0,-28 13 0 0 0,0-4-224 0 0,15-7-164 0 0,-49 24-280 0 0,33-14 715 0 0,-2-2 1 0 0,-88 25-1 0 0,125-45-23 0 0,0 0 0 0 0,0-1 0 0 0,-1-1 0 0 0,1 0 0 0 0,-1-2 0 0 0,1 0 0 0 0,0-1 0 0 0,-1-1 1 0 0,1-1-1 0 0,0-1 0 0 0,0-1 0 0 0,-19-7 0 0 0,28 8-191 0 0,0 0 1 0 0,1-1-1 0 0,0 0 0 0 0,0-1 1 0 0,-12-9-1 0 0,7 4-353 0 0,3-1-4317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4:58.25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257 64 1569 0 0,'-37'-40'6001'0'0,"34"37"-5533"0"0,1 1 0 0 0,-1 0 0 0 0,0-1 0 0 0,0 1 0 0 0,0 1 0 0 0,0-1 0 0 0,0 0 0 0 0,0 1 0 0 0,0-1 0 0 0,-7-1 0 0 0,8 3-427 0 0,0 0 0 0 0,0 0 1 0 0,0 0-1 0 0,-1 0 0 0 0,1 0 1 0 0,0 0-1 0 0,0 1 0 0 0,0-1 0 0 0,0 1 1 0 0,0-1-1 0 0,0 1 0 0 0,0 0 1 0 0,0 0-1 0 0,0 0 0 0 0,0 0 0 0 0,0 0 1 0 0,0 0-1 0 0,1 1 0 0 0,-3 1 0 0 0,-21 24 760 0 0,24-22 119 0 0,1-5-910 0 0,0 0 1 0 0,0 0 0 0 0,1 0-1 0 0,-1 0 1 0 0,0 0 0 0 0,0 0-1 0 0,0 0 1 0 0,1 0-1 0 0,-1 0 1 0 0,0 0 0 0 0,0 0-1 0 0,1 0 1 0 0,-1 0 0 0 0,0 0-1 0 0,0 0 1 0 0,0 0 0 0 0,1 0-1 0 0,-1 0 1 0 0,0 0 0 0 0,0-1-1 0 0,0 1 1 0 0,0 0 0 0 0,1 0-1 0 0,-1 0 1 0 0,0 0-1 0 0,0 0 1 0 0,0-1 0 0 0,0 1-1 0 0,0 0 1 0 0,0 0 0 0 0,1 0-1 0 0,-1-1 1 0 0,0 1 0 0 0,0 0-1 0 0,0 0 1 0 0,0 0 0 0 0,0-1-1 0 0,0 1 1 0 0,0 0 0 0 0,17-26 821 0 0,-16 25-755 0 0,-1 1-1 0 0,1-1 1 0 0,-1 1-1 0 0,1 0 1 0 0,-1-1-1 0 0,1 0 1 0 0,-1 1-1 0 0,0-1 1 0 0,1 1-1 0 0,-1-1 1 0 0,0 0-1 0 0,0 1 1 0 0,1-1-1 0 0,-1 1 1 0 0,0-1-1 0 0,0 0 1 0 0,0 1-1 0 0,0-1 1 0 0,0-1-1 0 0,1 1 669 0 0,3 4-610 0 0,1 0-399 0 0,3 5 485 0 0,-7-7-132 0 0,1 1 1 0 0,-1-1-1 0 0,1 0 0 0 0,-1 1 0 0 0,1-1 1 0 0,-1 0-1 0 0,1 0 0 0 0,0 0 0 0 0,0 0 1 0 0,-1 0-1 0 0,4 1 0 0 0,42 8 198 0 0,-20-5-69 0 0,-10-1-178 0 0,49 15-22 0 0,-45-11-58 0 0,-1 0 0 0 0,33 19 0 0 0,-15-2 159 0 0,-32-20-449 0 0,1 0 0 0 0,-1 0 1 0 0,1-1-1 0 0,0 0 0 0 0,0 0 0 0 0,0-1 0 0 0,0 0 0 0 0,1 0 0 0 0,0-1 1 0 0,-1 0-1 0 0,1 0 0 0 0,13 1 0 0 0,-14-3-1554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5:06.0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303 168 1377 0 0,'-5'-3'531'0'0,"-11"-7"1527"0"0,15 9-1877 0 0,0 1-1 0 0,0-1 0 0 0,0 0 0 0 0,0 0 0 0 0,0 0 1 0 0,0 0-1 0 0,0 0 0 0 0,1 0 0 0 0,-1 0 1 0 0,0 0-1 0 0,1 0 0 0 0,-1 0 0 0 0,1-1 1 0 0,-1 1-1 0 0,1 0 0 0 0,0 0 0 0 0,-1 0 1 0 0,1-1-1 0 0,0 1 0 0 0,0-2 0 0 0,-10-33 3787 0 0,6 24-2621 0 0,0 9-703 0 0,3 10-225 0 0,-2 2-263 0 0,1-7-112 0 0,0 4 147 0 0,1 4 25 0 0,2 17 110 0 0,0-10-116 0 0,0-6-117 0 0,0-1 0 0 0,1 0 0 0 0,0 0 0 0 0,3 11 0 0 0,18 85 345 0 0,21 91 273 0 0,-6-22-518 0 0,-23-114-154 0 0,9 31-1 0 0,4 17 91 0 0,-7-32-103 0 0,12 57 105 0 0,-24-103-34 0 0,-9-31-101 0 0,0 0 0 0 0,0 0 0 0 0,0 1-1 0 0,0-1 1 0 0,0 0 0 0 0,0 0 0 0 0,0 0-1 0 0,0 0 1 0 0,0 0 0 0 0,0 0 0 0 0,1 0-1 0 0,-1 1 1 0 0,0-1 0 0 0,0 0 0 0 0,0 0 0 0 0,0 0-1 0 0,0 0 1 0 0,0 0 0 0 0,0 0 0 0 0,0 0-1 0 0,0 0 1 0 0,0 0 0 0 0,0 1 0 0 0,1-1-1 0 0,-1 0 1 0 0,0 0 0 0 0,0 0 0 0 0,0 0 0 0 0,0 0-1 0 0,0 0 1 0 0,0 0 0 0 0,0 0 0 0 0,1 0-1 0 0,-1 0 1 0 0,0 0 0 0 0,0 0 0 0 0,0 0-1 0 0,0 0 1 0 0,0 0 0 0 0,0 0 0 0 0,0 0-1 0 0,1 0 1 0 0,-1 0 0 0 0,0 0 0 0 0,0 0 0 0 0,0 0-1 0 0,0 0 1 0 0,0 0 0 0 0,0 0 0 0 0,0 0-1 0 0,1 0 1 0 0,-1-1 0 0 0,0 1 0 0 0,0 0-1 0 0,0 0 1 0 0,0 0 0 0 0,0 0 0 0 0,0 0 0 0 0,0 0-1 0 0,0 0 1 0 0,0 0 0 0 0,0 0 0 0 0,0-1-1 0 0,0 1 1 0 0,1 0 0 0 0,-1 0 0 0 0,0 0-1 0 0,0-1-14 0 0,1 1 0 0 0,-1-1 0 0 0,0 1 0 0 0,1-1 0 0 0,-1 0 0 0 0,0 1 0 0 0,1-1 0 0 0,-1 0-1 0 0,0 1 1 0 0,0-1 0 0 0,0 0 0 0 0,0 0 0 0 0,0 1 0 0 0,1-1 0 0 0,-1 0 0 0 0,0 1 0 0 0,-1-1-1 0 0,1 0 1 0 0,0 0 0 0 0,-15-86-4080 0 0,12 69 2590 0 0</inkml:trace>
  <inkml:trace contextRef="#ctx0" brushRef="#br0" timeOffset="517.5">365 135 1569 0 0,'-4'-3'687'0'0,"-1"0"0"0"0,1 1 0 0 0,-1-1 0 0 0,0 1 0 0 0,0 0 0 0 0,-1 0 0 0 0,1 0 0 0 0,0 1 0 0 0,0-1 0 0 0,-1 2 0 0 0,1-1 0 0 0,-1 0 0 0 0,1 1 0 0 0,-1 0 0 0 0,-8 1 0 0 0,13-1-613 0 0,-4 1 349 0 0,-12 5 1015 0 0,6-2-771 0 0,8-3-588 0 0,0 0-1 0 0,0 0 0 0 0,1 1 1 0 0,-1-1-1 0 0,0 1 1 0 0,1 0-1 0 0,-1-1 0 0 0,1 1 1 0 0,0 0-1 0 0,0 0 1 0 0,-1 1-1 0 0,1-1 0 0 0,-3 5 1 0 0,-140 258 1229 0 0,125-215-1222 0 0,15-36-225 0 0,0-1 0 0 0,-12 24 0 0 0,15-34-72 0 0,1-1-1 0 0,0 0 1 0 0,0 0 0 0 0,0 0 0 0 0,0 1 0 0 0,0-1 0 0 0,1 0 0 0 0,-1 1 0 0 0,1-1 0 0 0,-1 4-1 0 0</inkml:trace>
  <inkml:trace contextRef="#ctx0" brushRef="#br0" timeOffset="925.93">293 72 2626 0 0,'-33'-37'6348'0'0,"33"36"-6026"0"0,-1-1 1 0 0,0 1-1 0 0,0 0 1 0 0,1-1-1 0 0,-1 1 1 0 0,1 0-1 0 0,-1-1 0 0 0,1 1 1 0 0,0-1-1 0 0,0 1 1 0 0,-1-1-1 0 0,1-2 1 0 0,5-7 1519 0 0,2 9-1411 0 0,-3 2-308 0 0,-1 1 0 0 0,0-1 0 0 0,1 1 0 0 0,-1 0 0 0 0,0 0 0 0 0,0 0 0 0 0,0 1 0 0 0,3 1 0 0 0,5 4 35 0 0,0 0 0 0 0,12 12-1 0 0,-1-2 8 0 0,98 70 1058 0 0,43 17-613 0 0,-91-64-3158 0 0,-67-37 824 0 0,1 0-113 0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6:02.87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132 1410 2594 0 0,'-57'-54'6289'0'0,"56"53"-6042"0"0,0-1 0 0 0,-1 1 0 0 0,1 0 0 0 0,-1-1 0 0 0,0 1 0 0 0,1 0 0 0 0,-1 0 0 0 0,0 0 0 0 0,0 0 0 0 0,1 0 0 0 0,-1 0 0 0 0,0 1 0 0 0,0-1 0 0 0,0 1 0 0 0,0-1 0 0 0,0 1 0 0 0,0 0 0 0 0,0-1 0 0 0,-3 1 0 0 0,4 1-144 0 0,0-1 0 0 0,-1 1 0 0 0,1 0 0 0 0,-1-1 0 0 0,1 1 0 0 0,0 0 0 0 0,0 0-1 0 0,-1 0 1 0 0,1 0 0 0 0,0 0 0 0 0,0 0 0 0 0,0 0 0 0 0,0 0 0 0 0,0 0 0 0 0,0 0 0 0 0,1 1 0 0 0,-1-1 0 0 0,0 0-1 0 0,0 3 1 0 0,-2 2 37 0 0,1 1-1 0 0,0 0 1 0 0,0 0-1 0 0,1-1 1 0 0,-1 9-1 0 0,0 15 664 0 0,4 41 387 0 0,12 102 636 0 0,2-58-1149 0 0,-1-27-292 0 0,-4-24-171 0 0,6 32 171 0 0,16 147 630 0 0,-25-142-696 0 0,-4-72-325 0 0,5 16-59 0 0,3 13-329 0 0,-12-52 15 0 0,1-1-1 0 0,1 0 0 0 0,-1 0 1 0 0,1 0-1 0 0,0 0 0 0 0,0 0 1 0 0,0 0-1 0 0,5 6 1 0 0,-5-11-1671 0 0</inkml:trace>
  <inkml:trace contextRef="#ctx0" brushRef="#br0" timeOffset="453.68">769 1290 2787 0 0,'0'-1'112'0'0,"0"1"1"0"0,0-1-1 0 0,0 1 0 0 0,0-1 1 0 0,0 1-1 0 0,0-1 1 0 0,-1 1-1 0 0,1 0 1 0 0,0-1-1 0 0,0 1 0 0 0,0-1 1 0 0,-1 1-1 0 0,1 0 1 0 0,0-1-1 0 0,-1 1 1 0 0,1-1-1 0 0,0 1 0 0 0,-1 0 1 0 0,1 0-1 0 0,0-1 1 0 0,-1 1-1 0 0,1 0 1 0 0,-1 0-1 0 0,1-1 1 0 0,-1 1-1 0 0,1 0 0 0 0,0 0 1 0 0,-1 0-1 0 0,1 0 1 0 0,-1 0-1 0 0,1-1 1 0 0,-1 1-1 0 0,1 0 0 0 0,-1 0 1 0 0,1 0-1 0 0,-1 0 1 0 0,1 1-1 0 0,-1-1 1 0 0,1 0-1 0 0,-1 0 0 0 0,1 0 1 0 0,-1 0-1 0 0,1 0 1 0 0,0 1-1 0 0,-1-1 1 0 0,1 0-1 0 0,-1 0 1 0 0,1 1-1 0 0,0-1 0 0 0,-1 0 1 0 0,1 0-1 0 0,-1 1 1 0 0,1 0-1 0 0,-2 0 168 0 0,1 1 0 0 0,0 0 0 0 0,0 0 0 0 0,-1 0-1 0 0,1-1 1 0 0,1 1 0 0 0,-1 1 0 0 0,0-1 0 0 0,0 0 0 0 0,0 4 0 0 0,-8 50 2141 0 0,-2 20-527 0 0,-1 38-439 0 0,3 32-464 0 0,3-47-511 0 0,2-32-226 0 0,1 11 102 0 0,4 1 0 0 0,17 127-1 0 0,-15-187-461 0 0,1 0-1 0 0,1-1 0 0 0,1 0 0 0 0,15 31 1 0 0,-20-47-40 0 0,0-1 0 0 0,0 1 0 0 0,0-1 0 0 0,1 1 0 0 0,-1-1 0 0 0,0 0 0 0 0,1 0 0 0 0,-1 1 0 0 0,1-1 0 0 0,-1 0 0 0 0,1 0 1 0 0,-1 0-1 0 0,1-1 0 0 0,0 1 0 0 0,0 0 0 0 0,-1-1 0 0 0,1 1 0 0 0,0-1 0 0 0,0 1 0 0 0,0-1 0 0 0,0 0 0 0 0,0 0 1 0 0,-1 0-1 0 0,1 0 0 0 0,0 0 0 0 0,0 0 0 0 0,0-1 0 0 0,0 1 0 0 0,1-1 0 0 0,8-4-1701 0 0</inkml:trace>
  <inkml:trace contextRef="#ctx0" brushRef="#br0" timeOffset="941.12">800 1423 2530 0 0,'-4'-6'592'0'0,"0"0"0"0"0,1-1 0 0 0,0 0-1 0 0,1 0 1 0 0,-1 0 0 0 0,1 0 0 0 0,1 0 0 0 0,-2-15-1 0 0,1 9 679 0 0,2-1 0 0 0,-1 1-1 0 0,5-28 1 0 0,-3 34-953 0 0,0 0 0 0 0,1 0 0 0 0,0 1 0 0 0,0-1 1 0 0,0 1-1 0 0,1-1 0 0 0,0 1 0 0 0,0 0 0 0 0,1 0 0 0 0,4-6 0 0 0,-6 10-217 0 0,0 0 0 0 0,0-1 1 0 0,1 1-1 0 0,-1 0 0 0 0,0 0 0 0 0,1 1 0 0 0,0-1 0 0 0,-1 0 0 0 0,1 1 0 0 0,0 0 0 0 0,0-1 0 0 0,0 1 1 0 0,3 0-1 0 0,-3 0-37 0 0,0 0 1 0 0,0 1-1 0 0,1 0 1 0 0,-1 0-1 0 0,0 0 1 0 0,1 0-1 0 0,-1 1 1 0 0,6 0-1 0 0,-2 2-7 0 0,1-1 0 0 0,-1 1 1 0 0,0 0-1 0 0,1 1 0 0 0,-1 0 0 0 0,-1 0 0 0 0,1 0 1 0 0,11 11-1 0 0,20 23 18 0 0,-15-12-68 0 0,-1 0-5 0 0,-17-20 8 0 0,-1 1 0 0 0,1-1 0 0 0,-2 1 0 0 0,1 0 0 0 0,-1 1 0 0 0,0-1 1 0 0,0 1-1 0 0,-1-1 0 0 0,0 1 0 0 0,0 0 0 0 0,-1 0 0 0 0,1 11 0 0 0,-2-11-13 0 0,-1-1 0 0 0,0 1 0 0 0,0-1 1 0 0,-3 9-1 0 0,1-5-4 0 0,-1-1 0 0 0,0 1 1 0 0,-1-1-1 0 0,-7 12 0 0 0,-29 36-72 0 0,12-23-12 0 0,11-16 98 0 0,-36 32-1 0 0,37-37 173 0 0,-1-1 1 0 0,-1-1-1 0 0,0 0 0 0 0,-32 13 0 0 0,36-19 163 0 0,11-5-283 0 0,1 0 0 0 0,0 0 0 0 0,0 0 0 0 0,0 0 0 0 0,0 1 0 0 0,0-1 0 0 0,0 1-1 0 0,1 0 1 0 0,-1 0 0 0 0,0 0 0 0 0,-3 4 0 0 0,5-4-38 0 0,1-1-1 0 0,0 1 1 0 0,0-1-1 0 0,0 1 1 0 0,1 0 0 0 0,-1-1-1 0 0,0 1 1 0 0,0-1 0 0 0,1 1-1 0 0,-1-1 1 0 0,1 1-1 0 0,0-1 1 0 0,-1 1 0 0 0,1-1-1 0 0,0 0 1 0 0,1 3 0 0 0,9 13 54 0 0,-5-9-140 0 0,65 97 571 0 0,-44-61-444 0 0,-10-16-13 0 0,18 23-41 0 0,-19-32 0 0 0,-4-6-5 0 0,-8-9-223 0 0,1 1 0 0 0,0 0 0 0 0,0-1 0 0 0,1 0 0 0 0,-1 0 0 0 0,1-1 0 0 0,0 1 0 0 0,12 4 1 0 0,-13-6-69 0 0,1-1 0 0 0,0 0 0 0 0,0 0 0 0 0,0 0 1 0 0,0 0-1 0 0,0-1 0 0 0,0 0 0 0 0,0 0 0 0 0,0-1 0 0 0,0 0 1 0 0,0 0-1 0 0,0 0 0 0 0,-1-1 0 0 0,1 1 0 0 0,8-5 1 0 0,-8 3-1559 0 0</inkml:trace>
  <inkml:trace contextRef="#ctx0" brushRef="#br0" timeOffset="1282.76">1333 1330 2787 0 0,'-43'-29'5674'0'0,"41"28"-5311"0"0,0 1 1 0 0,0 0-1 0 0,-1 0 0 0 0,1 0 0 0 0,0 0 0 0 0,-1 0 0 0 0,1 1 1 0 0,0-1-1 0 0,0 1 0 0 0,-1 0 0 0 0,1-1 0 0 0,0 1 0 0 0,0 0 0 0 0,0 0 1 0 0,0 0-1 0 0,0 1 0 0 0,-2 1 0 0 0,3-3-279 0 0,0 1 1 0 0,0-1-1 0 0,0 0 0 0 0,0 1 0 0 0,1-1 1 0 0,-1 1-1 0 0,0 0 0 0 0,0-1 1 0 0,1 1-1 0 0,-1 0 0 0 0,0-1 0 0 0,1 1 1 0 0,-1 0-1 0 0,1 0 0 0 0,-1 0 1 0 0,1-1-1 0 0,-1 1 0 0 0,1 0 1 0 0,0 0-1 0 0,0 0 0 0 0,-1 0 0 0 0,1 0 1 0 0,0 0-1 0 0,0 0 0 0 0,0 0 1 0 0,0 0-1 0 0,0 0 0 0 0,0 0 0 0 0,0 0 1 0 0,0 0-1 0 0,0-1 0 0 0,0 1 1 0 0,1 0-1 0 0,-1 0 0 0 0,0 0 0 0 0,0 0 1 0 0,1 0-1 0 0,-1 0 0 0 0,1 0 1 0 0,-1-1-1 0 0,1 1 0 0 0,-1 0 1 0 0,1 0-1 0 0,1 0 0 0 0,0 1 9 0 0,1 0 0 0 0,0-1 1 0 0,0 1-1 0 0,0-1 0 0 0,0 0 0 0 0,1 0 0 0 0,-1 0 0 0 0,0 0 1 0 0,0-1-1 0 0,1 1 0 0 0,-1-1 0 0 0,0 0 0 0 0,1 0 1 0 0,3 0-1 0 0,52-7 680 0 0,-50 6-723 0 0,57-11 615 0 0,-24 3-395 0 0,1-1-84 0 0,-14 3-85 0 0,69-15 28 0 0,52-6-852 0 0,-97 22-974 0 0,62-1 1 0 0,-103 7 274 0 0,-1 1 0 0 0,19 3 0 0 0,-25-4-259 0 0</inkml:trace>
  <inkml:trace contextRef="#ctx0" brushRef="#br0" timeOffset="1649.78">1977 1283 2306 0 0,'-6'-7'1153'0'0,"-1"1"-1"0"0,1 1 0 0 0,-1-1 1 0 0,0 1-1 0 0,-1 0 1 0 0,1 0-1 0 0,-15-5 1 0 0,20 9-909 0 0,-1 0 0 0 0,1 1 0 0 0,0 0 0 0 0,-1-1 0 0 0,1 1 0 0 0,-1 0 0 0 0,1 0 0 0 0,-1 0 0 0 0,1 1 0 0 0,-1-1 0 0 0,1 0 0 0 0,0 1 0 0 0,-1 0 0 0 0,1 0 0 0 0,0-1 0 0 0,-4 3 0 0 0,1 0 149 0 0,0 0-1 0 0,0 0 0 0 0,0 0 0 0 0,0 1 1 0 0,-6 5-1 0 0,-15 23 1288 0 0,20-22-1211 0 0,0 0 0 0 0,0 0 0 0 0,-4 14 0 0 0,-8 36 805 0 0,8-18-664 0 0,-4 33 320 0 0,-7 233 594 0 0,20-269-1352 0 0,4 267 205 0 0,0-230-381 0 0,0 5-54 0 0,3-25 17 0 0,0-19-121 0 0,2 8 41 0 0,16 75-681 0 0,-14-86-184 0 0,2-1 1 0 0,28 59 0 0 0,-4-30-5818 0 0,-35-59 4892 0 0</inkml:trace>
  <inkml:trace contextRef="#ctx0" brushRef="#br0" timeOffset="2391.29">2333 1808 2723 0 0,'-33'-29'5359'0'0,"18"16"171"0"0,5 2-2742 0 0,10 11-2736 0 0,0 0 0 0 0,0 0 0 0 0,-1 0 1 0 0,1 0-1 0 0,0 0 0 0 0,0 0 1 0 0,0 0-1 0 0,0 0 0 0 0,-1-1 1 0 0,1 1-1 0 0,0 0 0 0 0,0 0 1 0 0,0 0-1 0 0,0 0 0 0 0,0 0 0 0 0,0 0 1 0 0,0-1-1 0 0,-1 1 0 0 0,1 0 1 0 0,0 0-1 0 0,0 0 0 0 0,0 0 1 0 0,0 0-1 0 0,0-1 0 0 0,0 1 1 0 0,0 0-1 0 0,0 0 0 0 0,0 0 0 0 0,0 0 1 0 0,0-1-1 0 0,0 1 0 0 0,0 0 1 0 0,0 0-1 0 0,0 0 0 0 0,0 0 1 0 0,0-1-1 0 0,0 1 0 0 0,0 0 0 0 0,0 0 1 0 0,0 0-1 0 0,0 0 0 0 0,0 0 1 0 0,0-1-1 0 0,1 1 0 0 0,7-3 572 0 0,8 2-484 0 0,46-1 603 0 0,0-5-507 0 0,69-18-1 0 0,-84 15-194 0 0,-21 4 28 0 0,58-13 130 0 0,41-10-149 0 0,57-14-204 0 0,-60 17 128 0 0,-61 13-62 0 0,351-63-432 0 0,-383 74 457 0 0,13-2-2346 0 0</inkml:trace>
  <inkml:trace contextRef="#ctx0" brushRef="#br0" timeOffset="2814.25">3192 1305 2659 0 0,'-2'-4'449'0'0,"1"0"0"0"0,-1 1 0 0 0,0-1-1 0 0,-1 1 1 0 0,1 0 0 0 0,-3-4 0 0 0,-8-10 2115 0 0,11 15-2302 0 0,-2-3 4 0 0,2 0 1048 0 0,1-3 551 0 0,1 3-547 0 0,1 0 288 0 0,5 2-842 0 0,2 4-947 0 0,61 7 1179 0 0,63 8-89 0 0,-45-11-653 0 0,-41-4-137 0 0,-18-2 0 0 0,1 2 1 0 0,0 1 0 0 0,55 12-1 0 0,-80-14-95 0 0,-1 2-1 0 0,1-1 0 0 0,-1 0 0 0 0,1 1 1 0 0,-1-1-1 0 0,1 1 0 0 0,-1 0 1 0 0,0 0-1 0 0,0 1 0 0 0,0-1 0 0 0,0 1 1 0 0,-1-1-1 0 0,1 1 0 0 0,-1 0 1 0 0,1 0-1 0 0,2 5 0 0 0,-3-4 16 0 0,0 1 0 0 0,0 0 0 0 0,0 0 0 0 0,-1 0 0 0 0,0 0 0 0 0,0 0 0 0 0,0 0 1 0 0,0 1-1 0 0,-1-1 0 0 0,0 9 0 0 0,-1 0 77 0 0,-1 0 1 0 0,-1 0-1 0 0,0-1 1 0 0,-6 18 0 0 0,-10 19 331 0 0,-1-5-151 0 0,-12 22 55 0 0,-57 95 249 0 0,47-97-370 0 0,-9 14-22 0 0,24-35-198 0 0,-48 59-1 0 0,70-96-519 0 0,8-7-1166 0 0,13-11-2178 0 0,-3 0 1832 0 0</inkml:trace>
  <inkml:trace contextRef="#ctx0" brushRef="#br0" timeOffset="3328.79">4466 818 2691 0 0,'-7'-9'1810'0'0,"3"3"-963"0"0,0 1 0 0 0,-1 0 0 0 0,1 0 1 0 0,-1 0-1 0 0,0 1 0 0 0,-8-6 0 0 0,12 9-590 0 0,1 1 0 0 0,-1-1 0 0 0,0 1 0 0 0,0-1 0 0 0,0 1 0 0 0,-1-1 0 0 0,1 1-1 0 0,0 0 1 0 0,0-1 0 0 0,0 1 0 0 0,0 0 0 0 0,0 0 0 0 0,-2 0 0 0 0,2 0-211 0 0,0 1 1 0 0,1-1-1 0 0,-1 1 0 0 0,0-1 1 0 0,1 1-1 0 0,-1-1 0 0 0,1 1 1 0 0,-1-1-1 0 0,1 1 0 0 0,-1-1 0 0 0,1 1 1 0 0,0 0-1 0 0,-1-1 0 0 0,1 1 1 0 0,0 0-1 0 0,-1-1 0 0 0,1 1 1 0 0,0 0-1 0 0,0 0 0 0 0,-1-1 1 0 0,1 1-1 0 0,0 0 0 0 0,0 1 1 0 0,-13 70 2141 0 0,-5 178-286 0 0,11-83-1311 0 0,6-32-258 0 0,3-46-170 0 0,2 0-209 0 0,-2-30-169 0 0,4-3 93 0 0,-2-29-399 0 0,9 27 1 0 0,-13-51 279 0 0,1 0 1 0 0,0-1 0 0 0,1 1 0 0 0,-1 0-1 0 0,0-1 1 0 0,1 1 0 0 0,-1-1 0 0 0,4 3-1 0 0,-1-1-1339 0 0</inkml:trace>
  <inkml:trace contextRef="#ctx0" brushRef="#br0" timeOffset="3813.39">5087 736 2947 0 0,'-23'-38'4511'0'0,"22"38"-4375"0"0,1-1 1 0 0,-1 1-1 0 0,1-1 1 0 0,-1 1-1 0 0,0 0 1 0 0,1-1-1 0 0,-1 1 1 0 0,0 0-1 0 0,1-1 1 0 0,-1 1-1 0 0,0 0 1 0 0,0 0-1 0 0,1 0 1 0 0,-1-1-1 0 0,0 1 1 0 0,1 0-1 0 0,-1 0 1 0 0,0 0-1 0 0,0 0 1 0 0,1 1-1 0 0,-1-1 1 0 0,0 0-1 0 0,0 0 1 0 0,1 0-1 0 0,-1 0 1 0 0,0 1-1 0 0,1-1 1 0 0,-1 0-1 0 0,0 1 1 0 0,1-1-1 0 0,-1 1 1 0 0,1-1-1 0 0,-1 0 1 0 0,0 1-1 0 0,1-1 1 0 0,-1 1-1 0 0,0 1 1 0 0,-20 23 185 0 0,19-21 121 0 0,-51 73 886 0 0,38-53-817 0 0,-15 38 0 0 0,8-6-91 0 0,-8 29 79 0 0,11-30-181 0 0,-34 116 506 0 0,25-54-278 0 0,26-104-474 0 0,0 1 1 0 0,0 0-1 0 0,1 0 0 0 0,1-1 1 0 0,0 1-1 0 0,1 0 1 0 0,0 0-1 0 0,5 20 0 0 0,-4-29-54 0 0,-1-1 0 0 0,1 1 0 0 0,0 0 0 0 0,0 0 0 0 0,0-1 0 0 0,1 1 0 0 0,-1-1 0 0 0,1 0 0 0 0,0 0 0 0 0,1 0 0 0 0,-1 0 0 0 0,1 0 0 0 0,7 5 0 0 0,-7-6-10 0 0,0-1 0 0 0,0 0 0 0 0,0 0 0 0 0,0 0 1 0 0,0-1-1 0 0,1 1 0 0 0,-1-1 0 0 0,0 0 0 0 0,1-1 0 0 0,-1 1 0 0 0,6 0 0 0 0,5-2 18 0 0,-1 0 0 0 0,1 0-1 0 0,-1-1 1 0 0,1-1 0 0 0,-1-1-1 0 0,0 0 1 0 0,26-11-1 0 0,-6-1 63 0 0,60-39-1 0 0,-82 47-94 0 0,-1 0 0 0 0,0-1 0 0 0,-1 0-1 0 0,0-1 1 0 0,0 0 0 0 0,-1-1 0 0 0,0 1 0 0 0,-1-2-1 0 0,0 1 1 0 0,-1-1 0 0 0,-1-1 0 0 0,1 1 0 0 0,-2-1 0 0 0,0 0-1 0 0,-1 0 1 0 0,0-1 0 0 0,-1 1 0 0 0,2-16 0 0 0,2-39-153 0 0,-7 42 115 0 0,-5-51-1 0 0,-9 10 80 0 0,1 23 28 0 0,7 27 24 0 0,-6-19 151 0 0,-1 0 1 0 0,-33-60 0 0 0,42 88-247 0 0,-1 0 0 0 0,-1 0 0 0 0,0 0 0 0 0,0 0 0 0 0,0 1 0 0 0,-1 0 0 0 0,1 1 0 0 0,-2-1 0 0 0,1 1 0 0 0,-1 0 0 0 0,0 1 0 0 0,0 0 0 0 0,-1 0 0 0 0,1 1 0 0 0,-1 0 0 0 0,-13-3 0 0 0,17 6-95 0 0,0 0 0 0 0,1 0-1 0 0,-1 0 1 0 0,0 1 0 0 0,0 0-1 0 0,0 0 1 0 0,0 1 0 0 0,1-1-1 0 0,-7 2 1 0 0,7-1-173 0 0,0 1-1 0 0,0-1 1 0 0,0 1-1 0 0,0 0 1 0 0,0 0 0 0 0,-4 3-1 0 0,-7 6-1548 0 0</inkml:trace>
  <inkml:trace contextRef="#ctx0" brushRef="#br0" timeOffset="4720.07">5741 69 2466 0 0,'-25'-43'4308'0'0,"21"37"-3208"0"0,4 5-853 0 0,-1 0 1 0 0,1 0 0 0 0,-1 0 0 0 0,1 0-1 0 0,-1 0 1 0 0,1 1 0 0 0,0-1 0 0 0,-1 0-1 0 0,1 0 1 0 0,0 0 0 0 0,0 0-1 0 0,-1 0 1 0 0,1 0 0 0 0,0-2 0 0 0,-2-1 2217 0 0,4 12-1722 0 0,19 49 472 0 0,-15-30-876 0 0,6 37 0 0 0,-4 38 15 0 0,-7-2 184 0 0,-24 186 0 0 0,-43 97-139 0 0,36-220-155 0 0,-6 74 77 0 0,35-211-278 0 0,0-20-23 0 0,1 1 0 0 0,1 0-1 0 0,0 0 1 0 0,1 7 0 0 0,-2-12-10 0 0,1 1 0 0 0,0-1-1 0 0,-1 0 1 0 0,1 0 0 0 0,0-1 0 0 0,0 1-1 0 0,0 0 1 0 0,0 0 0 0 0,0 0 0 0 0,1-1-1 0 0,-1 1 1 0 0,0 0 0 0 0,1-1 0 0 0,-1 1 0 0 0,3 1-1 0 0,-2-2 2 0 0,0 0 1 0 0,0 0-1 0 0,-1-1 0 0 0,1 1 0 0 0,0 0 0 0 0,0-1 0 0 0,0 0 0 0 0,0 1 0 0 0,0-1 0 0 0,0 0 1 0 0,0 0-1 0 0,2 0 0 0 0,10-2 3 0 0,0-2 1 0 0,0 1 0 0 0,0-2-1 0 0,0 0 1 0 0,-1 0-1 0 0,26-15 1 0 0,-20 10 75 0 0,20-9-6 0 0,138-67-235 0 0,-105 54 106 0 0,-24 12 104 0 0,-11 5-168 0 0,0 3 0 0 0,51-11 0 0 0,-62 18-939 0 0,-1 2 0 0 0,39-1 1 0 0,-56 4-224 0 0</inkml:trace>
  <inkml:trace contextRef="#ctx0" brushRef="#br0" timeOffset="5121.78">6419 496 2787 0 0,'-3'-7'1198'0'0,"-2"-4"37"0"0,-2-6 33 0 0,4 8-288 0 0,-1 5 105 0 0,2 3-288 0 0,1-1 738 0 0,1 106 2510 0 0,0 54-630 0 0,0 217-2332 0 0,0-225-1056 0 0,0-51 526 0 0,0-42-433 0 0,0 20 9 0 0,7 229-468 0 0,-5-277 123 0 0,11 42 0 0 0,0 0-1226 0 0,-4-45-587 0 0,-5-16 267 0 0</inkml:trace>
  <inkml:trace contextRef="#ctx0" brushRef="#br0" timeOffset="5480.72">6313 327 2306 0 0,'-1'-4'311'0'0,"-1"-1"0"0"0,1 1 0 0 0,0 0 0 0 0,1 0 0 0 0,-1-1 0 0 0,1 1 0 0 0,0 0 0 0 0,0-1 0 0 0,0 1 0 0 0,1 0 0 0 0,-1-1 0 0 0,1 1 0 0 0,0 0 0 0 0,1 0 0 0 0,-1 0 0 0 0,0 0 1 0 0,1 0-1 0 0,0 0 0 0 0,0 0 0 0 0,0 0 0 0 0,1 1 0 0 0,5-7 0 0 0,-4 7-161 0 0,0-1 1 0 0,0 1 0 0 0,1 1 0 0 0,-1-1 0 0 0,1 1-1 0 0,0-1 1 0 0,0 1 0 0 0,0 1 0 0 0,0-1 0 0 0,0 1 0 0 0,0 0-1 0 0,0 0 1 0 0,1 0 0 0 0,-1 1 0 0 0,0 0 0 0 0,1 0-1 0 0,-1 0 1 0 0,0 1 0 0 0,0-1 0 0 0,1 1 0 0 0,-1 0-1 0 0,7 3 1 0 0,4 1 85 0 0,1 2 0 0 0,-1-1 0 0 0,0 2 0 0 0,0 0 0 0 0,22 15 0 0 0,-21-10-105 0 0,0 1-1 0 0,0 0 0 0 0,-2 1 0 0 0,0 0 1 0 0,0 2-1 0 0,14 21 0 0 0,-16-18 29 0 0,0 1-1 0 0,19 44 0 0 0,-24-44-63 0 0,0 1-1 0 0,-1 1 0 0 0,4 26 0 0 0,-8-29 7 0 0,0 38-1 0 0,-3-34-60 0 0,-2 1 1 0 0,-6 32-1 0 0,2-31 29 0 0,-1 1-1 0 0,-1-1 1 0 0,-20 43 0 0 0,13-38 12 0 0,-1-2 1 0 0,-34 46 0 0 0,-18 6-13 0 0,55-68-183 0 0,0 0 1 0 0,-1 0-1 0 0,0-1 1 0 0,-1-1 0 0 0,0-1-1 0 0,-1 0 1 0 0,-33 15-1 0 0,45-23-217 0 0,3-2 207 0 0,0 1 0 0 0,0-1 1 0 0,0 1-1 0 0,0-1 1 0 0,-1 0-1 0 0,1 1 1 0 0,0-1-1 0 0,0 0 1 0 0,-1 0-1 0 0,1 0 1 0 0,0 0-1 0 0,-2 0 0 0 0,-2-1-1173 0 0</inkml:trace>
  <inkml:trace contextRef="#ctx0" brushRef="#br0" timeOffset="6155.66">7246 268 2338 0 0,'0'-9'1467'0'0,"1"8"-1232"0"0,-1-1 0 0 0,0 0 0 0 0,1 0 0 0 0,-1 0 0 0 0,0 1 0 0 0,0-1 0 0 0,-1 0 0 0 0,1 0 0 0 0,0 0 0 0 0,0 1 0 0 0,-1-1 0 0 0,1 0 0 0 0,-1 0-1 0 0,0 1 1 0 0,1-1 0 0 0,-3-2 0 0 0,3 4-52 0 0,-1 0-1 0 0,1 0 0 0 0,-1 1 0 0 0,1-1 1 0 0,-1 0-1 0 0,0 0 0 0 0,1 1 0 0 0,-1-1 0 0 0,1 0 1 0 0,-1 1-1 0 0,1-1 0 0 0,-1 0 0 0 0,1 1 1 0 0,0-1-1 0 0,-1 1 0 0 0,1-1 0 0 0,0 1 1 0 0,-1-1-1 0 0,1 1 0 0 0,0-1 0 0 0,-1 1 0 0 0,1-1 1 0 0,0 1-1 0 0,0-1 0 0 0,-1 1 0 0 0,1-1 1 0 0,0 1-1 0 0,0-1 0 0 0,0 1 0 0 0,0 0 0 0 0,0 0 1 0 0,-8 30 254 0 0,6-20 165 0 0,-21 80 817 0 0,-24 130 332 0 0,28-72-1045 0 0,19-145-676 0 0,-2 51 259 0 0,2-50-292 0 0,0 0 1 0 0,0 0 0 0 0,1 0 0 0 0,0 0-1 0 0,0 0 1 0 0,1 0 0 0 0,-1 0 0 0 0,3 5-1 0 0,-4-9-6 0 0,1-1-1 0 0,-1 1 1 0 0,1-1-1 0 0,-1 1 1 0 0,1-1-1 0 0,-1 1 0 0 0,0-1 1 0 0,1 0-1 0 0,0 1 1 0 0,-1-1-1 0 0,1 0 0 0 0,-1 1 1 0 0,1-1-1 0 0,-1 0 1 0 0,1 0-1 0 0,-1 0 1 0 0,1 0-1 0 0,0 1 0 0 0,-1-1 1 0 0,1 0-1 0 0,-1 0 1 0 0,1 0-1 0 0,0 0 0 0 0,-1 0 1 0 0,1 0-1 0 0,0 0 1 0 0,-1-1-1 0 0,1 1 1 0 0,-1 0-1 0 0,1 0 0 0 0,-1 0 1 0 0,1-1-1 0 0,0 1 1 0 0,-1 0-1 0 0,2-1 0 0 0,0 0-12 0 0,0 0-1 0 0,0-1 0 0 0,0 1 0 0 0,0 0 1 0 0,-1-1-1 0 0,1 0 0 0 0,0 1 0 0 0,2-3 1 0 0,10-16-67 0 0,-8 13 87 0 0,-1 0 0 0 0,0-1 0 0 0,7-14 1 0 0,34-92 44 0 0,-17 38 121 0 0,-8 27-249 0 0,-7 18 132 0 0,0 1 239 0 0,31-52 1 0 0,-37 69-155 0 0,-7 11-109 0 0,1-1-1 0 0,0 0 1 0 0,-1 0-1 0 0,1 0 1 0 0,0 1-1 0 0,1-1 1 0 0,-1 1-1 0 0,0 0 1 0 0,1-1-1 0 0,-1 1 0 0 0,1 0 1 0 0,0 0-1 0 0,0 1 1 0 0,4-3-1 0 0,14-1 273 0 0,-20 5-283 0 0,1 0 0 0 0,-1 0 0 0 0,0 0 0 0 0,1 1-1 0 0,-1-1 1 0 0,0 0 0 0 0,1 1 0 0 0,-1-1 0 0 0,0 1 0 0 0,0-1-1 0 0,0 1 1 0 0,1 0 0 0 0,-1-1 0 0 0,0 1 0 0 0,0 0-1 0 0,0 0 1 0 0,0 0 0 0 0,0 0 0 0 0,0 0 0 0 0,-1 0-1 0 0,1 0 1 0 0,0 0 0 0 0,0 0 0 0 0,-1 0 0 0 0,1 0-1 0 0,0 2 1 0 0,6 13 46 0 0,-2 0-1 0 0,1 0 0 0 0,-2 1 1 0 0,0-1-1 0 0,-1 1 0 0 0,0 19 1 0 0,-1 106-68 0 0,-3-76-152 0 0,1 33 97 0 0,0 49-137 0 0,-1-145 195 0 0,1 0-1 0 0,0 0 1 0 0,1 0-1 0 0,-1 0 1 0 0,1 0-1 0 0,-1 0 1 0 0,1 0 0 0 0,0 0-1 0 0,0 0 1 0 0,0 0-1 0 0,0-1 1 0 0,0 1 0 0 0,1 0-1 0 0,-1-1 1 0 0,1 1-1 0 0,0-1 1 0 0,0 1 0 0 0,0-1-1 0 0,3 3 1 0 0,-4-4-1 0 0,1 0 0 0 0,-1-1-1 0 0,1 1 1 0 0,-1 0 0 0 0,1 0 0 0 0,0-1 0 0 0,-1 1 0 0 0,1-1-1 0 0,0 1 1 0 0,0-1 0 0 0,-1 0 0 0 0,1 0 0 0 0,0 0 0 0 0,0 0-1 0 0,0 0 1 0 0,2 0 0 0 0,0-1-38 0 0,-1 0 0 0 0,0 0 0 0 0,0 0 0 0 0,0 0 0 0 0,0-1 0 0 0,5-2 0 0 0,5-4 1 0 0,-2-1 0 0 0,17-15-1 0 0,-8 5-141 0 0,-7 6 227 0 0,158-186 194 0 0,-23 24 1262 0 0,-143 169-1391 0 0,1 1 1 0 0,0 0-1 0 0,0 0 0 0 0,8-5 0 0 0,-14 10-63 0 0,1-1 0 0 0,0 1 0 0 0,0-1 0 0 0,0 1 0 0 0,0-1 0 0 0,1 1 0 0 0,-1-1 0 0 0,0 1 0 0 0,0 0 0 0 0,0 0 0 0 0,0 0 0 0 0,0 0 0 0 0,0-1 0 0 0,0 1 0 0 0,2 1 0 0 0,-2-1-31 0 0,0 0-1 0 0,-1 1 1 0 0,1-1 0 0 0,-1 1 0 0 0,1-1 0 0 0,-1 1-1 0 0,1-1 1 0 0,-1 1 0 0 0,1-1 0 0 0,-1 1 0 0 0,1-1-1 0 0,-1 1 1 0 0,0 0 0 0 0,1-1 0 0 0,-1 1 0 0 0,0 0-1 0 0,0-1 1 0 0,0 1 0 0 0,1 0 0 0 0,-1-1 0 0 0,0 1-1 0 0,0 0 1 0 0,0 0 0 0 0,0-1 0 0 0,0 1 0 0 0,0 0-1 0 0,0 1 1 0 0,-3 19 0 0 0,1-1-1 0 0,-2 1 1 0 0,-1-1 0 0 0,-1 0-1 0 0,-12 30 1 0 0,3-7-518 0 0,-10 49-2269 0 0,21-70 1511 0 0</inkml:trace>
  <inkml:trace contextRef="#ctx0" brushRef="#br0" timeOffset="8246.88">4515 3557 1954 0 0,'-5'-1'449'0'0,"0"0"1"0"0,0 1-1 0 0,0-1 1 0 0,0 1-1 0 0,1 0 1 0 0,-1 1-1 0 0,0-1 1 0 0,0 1-1 0 0,0 0 0 0 0,0 0 1 0 0,1 1-1 0 0,-1-1 1 0 0,0 1-1 0 0,1 0 1 0 0,-1 0-1 0 0,-5 5 1 0 0,0-1 446 0 0,1 1 1 0 0,-1 1-1 0 0,2 0 1 0 0,-1 0 0 0 0,-12 17-1 0 0,12-16-365 0 0,7-7-342 0 0,0 1 0 0 0,-1-1 0 0 0,1 1 0 0 0,0-1 0 0 0,0 1 0 0 0,1 0 0 0 0,-1 0 0 0 0,0 0 0 0 0,1 0 0 0 0,0 0 0 0 0,-1 0 0 0 0,1 0 0 0 0,0 5 0 0 0,1-8-173 0 0,0 1 0 0 0,0-1 0 0 0,0 0 1 0 0,0 0-1 0 0,0 0 0 0 0,0 0 1 0 0,1 1-1 0 0,-1-1 0 0 0,0 0 0 0 0,0 0 1 0 0,0 0-1 0 0,0 0 0 0 0,0 0 1 0 0,1 0-1 0 0,-1 1 0 0 0,0-1 0 0 0,0 0 1 0 0,0 0-1 0 0,1 0 0 0 0,-1 0 1 0 0,0 0-1 0 0,0 0 0 0 0,0 0 0 0 0,1 0 1 0 0,-1 0-1 0 0,0 0 0 0 0,0 0 1 0 0,0 0-1 0 0,1 0 0 0 0,-1 0 0 0 0,0 0 1 0 0,0 0-1 0 0,1 0 0 0 0,-1 0 1 0 0,0 0-1 0 0,0 0 0 0 0,0 0 0 0 0,0-1 1 0 0,1 1-1 0 0,-1 0 0 0 0,0 0 1 0 0,0 0-1 0 0,0 0 0 0 0,0 0 0 0 0,1 0 1 0 0,-1-1-1 0 0,0 1 0 0 0,0 0 1 0 0,0 0-1 0 0,0 0 0 0 0,0-1 0 0 0,0 1 1 0 0,0 0-1 0 0,1 0 0 0 0,9-10 97 0 0,-5 3-68 0 0,-1 0-1 0 0,0 0 0 0 0,0-1 0 0 0,-1 0 1 0 0,1 0-1 0 0,-2 0 0 0 0,1 0 0 0 0,-1-1 0 0 0,-1 1 1 0 0,0 0-1 0 0,1-14 0 0 0,-1 7-6 0 0,-1-1 0 0 0,-1 0 0 0 0,-1 0 0 0 0,0 1 0 0 0,-6-23 0 0 0,-12-15 14 0 0,10 32-28 0 0,2 9-42 0 0,3 4 62 0 0,0 1 0 0 0,-1-1-1 0 0,-10-9 1 0 0,-8 2 60 0 0,3 10 92 0 0,17 5-188 0 0,0 0 0 0 0,0 0 0 0 0,0 1 0 0 0,0 0 0 0 0,0 0 0 0 0,-1 0 0 0 0,1 0 0 0 0,1 0 0 0 0,-1 1 0 0 0,0 0 0 0 0,0 0 0 0 0,1 0 0 0 0,-1 0 0 0 0,1 1 0 0 0,-1-1 0 0 0,1 1 0 0 0,0 0 0 0 0,-3 4 0 0 0,-4 3-11 0 0,1 1 1 0 0,1 0-1 0 0,0 1 1 0 0,-8 14-1 0 0,-20 46 94 0 0,21-35-32 0 0,-10 39 1 0 0,5 2 17 0 0,10-25-22 0 0,10-49-48 0 0,-8 67 49 0 0,7-66-53 0 0,1 0 1 0 0,0 0-1 0 0,0 0 0 0 0,1 0 0 0 0,0 0 0 0 0,-1 0 0 0 0,2 0 1 0 0,-1 0-1 0 0,0-1 0 0 0,1 1 0 0 0,4 8 0 0 0,-5-12-8 0 0,0 0 1 0 0,-1 0-1 0 0,1 0 0 0 0,0 0 0 0 0,0 0 0 0 0,0 0 1 0 0,1-1-1 0 0,-1 1 0 0 0,0 0 0 0 0,0-1 0 0 0,0 1 1 0 0,1 0-1 0 0,-1-1 0 0 0,0 1 0 0 0,0-1 1 0 0,1 0-1 0 0,-1 1 0 0 0,0-1 0 0 0,1 0 0 0 0,-1 0 1 0 0,2 0-1 0 0,1 0 2 0 0,0-1-1 0 0,-1 1 1 0 0,1-1 0 0 0,0 0 0 0 0,-1 0 0 0 0,1 0 0 0 0,5-4 0 0 0,1 0-34 0 0,1-1 0 0 0,-2 0 0 0 0,19-16 1 0 0,64-59-167 0 0,42-57 128 0 0,-95 99-48 0 0,-35 30 10 0 0,-5 8 130 0 0,-2 8-54 0 0,-4 4 21 0 0,2-2-10 0 0,2-1-12 0 0,-3 9 26 0 0,-4 13-100 0 0,8-7 140 0 0,0-3 119 0 0,2-16-130 0 0,-1 0-1 0 0,1 1 0 0 0,0-1 0 0 0,0 0 1 0 0,0 0-1 0 0,2 5 0 0 0,1 9-69 0 0,-3-15 59 0 0,1 1 1 0 0,-1 0-1 0 0,1 0 0 0 0,0 0 0 0 0,0-1 0 0 0,0 1 1 0 0,1 0-1 0 0,-1-1 0 0 0,1 1 0 0 0,0-1 0 0 0,0 0 1 0 0,0 1-1 0 0,0-1 0 0 0,1 0 0 0 0,-1 0 1 0 0,1 0-1 0 0,4 3 0 0 0,-5-5-15 0 0,-1 0-1 0 0,1 0 1 0 0,0 0 0 0 0,0 0-1 0 0,0 0 1 0 0,0-1 0 0 0,0 1-1 0 0,0-1 1 0 0,0 1 0 0 0,0-1-1 0 0,0 0 1 0 0,3 1 0 0 0,-1-2 12 0 0,1 1 0 0 0,0-1 1 0 0,0 0-1 0 0,0 0 0 0 0,-1 0 1 0 0,1-1-1 0 0,-1 0 0 0 0,7-2 1 0 0,35-25 85 0 0,-22 11-103 0 0,-3 0-30 0 0,10-14-25 0 0,-4-3 23 0 0,-17 22 67 0 0,14-29-1 0 0,17-52 178 0 0,-28 55-184 0 0,-7 13-92 0 0,0-1 56 0 0,-2-1 0 0 0,-1 0 0 0 0,-1-1 0 0 0,-2 1 0 0 0,-5-50 0 0 0,-10-9 81 0 0,1 31 14 0 0,6 33-55 0 0,-1 0 0 0 0,-22-42 0 0 0,6 23-5 0 0,7 15-11 0 0,-19-19-44 0 0,28 37 11 0 0,0 0 0 0 0,-1 1 0 0 0,0 0 0 0 0,-18-11 0 0 0,20 14 19 0 0,0 1 0 0 0,-1 0 0 0 0,0 1 1 0 0,1-1-1 0 0,-1 2 0 0 0,0-1 0 0 0,-1 2 0 0 0,1-1 0 0 0,0 1 1 0 0,0 0-1 0 0,-1 1 0 0 0,1 0 0 0 0,-13 2 0 0 0,5 1 55 0 0,0 0-1 0 0,-30 11 1 0 0,24-5 2 0 0,0 1 1 0 0,1 1 0 0 0,-24 15 0 0 0,13-3 23 0 0,-37 32 0 0 0,8 1-21 0 0,4 2-54 0 0,21-17 44 0 0,8-5-7 0 0,-38 60 0 0 0,14-2 19 0 0,20-28 54 0 0,-12 36 58 0 0,8 2-28 0 0,-8 56-75 0 0,35-113 65 0 0,-8 84 0 0 0,16-60-37 0 0,4-23-230 0 0,-1-37 163 0 0,1 0 0 0 0,-1 1 0 0 0,2-1 0 0 0,-1 0 0 0 0,2-1 0 0 0,0 1-1 0 0,0 0 1 0 0,0-1 0 0 0,2 0 0 0 0,-1 0 0 0 0,1 0 0 0 0,12 13 0 0 0,-10-14-27 0 0,1 0 1 0 0,0-1 0 0 0,0 0-1 0 0,1 0 1 0 0,1-1-1 0 0,-1 0 1 0 0,1-1-1 0 0,0-1 1 0 0,0 1 0 0 0,0-2-1 0 0,16 5 1 0 0,11 0 13 0 0,0-1 1 0 0,0-2-1 0 0,1-1 1 0 0,72-2-1 0 0,-27-6-874 0 0,1-4-1 0 0,-2-3 1 0 0,107-28-1 0 0,-132 23-525 0 0</inkml:trace>
  <inkml:trace contextRef="#ctx0" brushRef="#br0" timeOffset="8934.4">5414 2816 2883 0 0,'-14'-9'2117'0'0,"-19"-9"16"0"0,10 12 2500 0 0,21 7-4531 0 0,1-1 0 0 0,-1 0-1 0 0,0 1 1 0 0,0-1 0 0 0,1 1 0 0 0,-1 0 0 0 0,0 0 0 0 0,1-1 0 0 0,-1 1 0 0 0,1 0 0 0 0,-1 0-1 0 0,1 0 1 0 0,-1 1 0 0 0,1-1 0 0 0,0 0 0 0 0,0 1 0 0 0,-1-1 0 0 0,1 0 0 0 0,0 1-1 0 0,-1 3 1 0 0,-21 41 1047 0 0,13-21-594 0 0,-16 31 50 0 0,3 1 0 0 0,-20 72 0 0 0,32-93-531 0 0,-25 99 9 0 0,33-121-13 0 0,1 0 0 0 0,1 0 0 0 0,0 0 0 0 0,1 1-1 0 0,0-1 1 0 0,1 0 0 0 0,5 22 0 0 0,-5-31-47 0 0,1-1 0 0 0,-1 0 0 0 0,1 1 0 0 0,0-1-1 0 0,0 0 1 0 0,1 0 0 0 0,-1 0 0 0 0,1-1 0 0 0,0 1 0 0 0,0-1 0 0 0,0 1 0 0 0,1-1 0 0 0,-1 0 0 0 0,1 0 0 0 0,-1-1 0 0 0,1 1-1 0 0,0-1 1 0 0,0 1 0 0 0,0-1 0 0 0,1-1 0 0 0,-1 1 0 0 0,0 0 0 0 0,9 1 0 0 0,8 1 51 0 0,1-1 0 0 0,0 0-1 0 0,39-2 1 0 0,-38 0-6 0 0,12-1-86 0 0,76 4 95 0 0,-95-2-63 0 0,-1 0 0 0 0,0 1 1 0 0,0 1-1 0 0,0 0 0 0 0,16 7 0 0 0,-12 1-52 0 0,-16-9 46 0 0,0-1 0 0 0,-1 1 0 0 0,1 0 0 0 0,-1 0 0 0 0,0 0 0 0 0,4 7 0 0 0,-4-6 5 0 0,0 1 0 0 0,0-1-1 0 0,-1 1 1 0 0,1 0-1 0 0,-1 0 1 0 0,0-1 0 0 0,-1 1-1 0 0,1 6 1 0 0,-5 22-86 0 0,2-24 67 0 0,-2 6 28 0 0,0-1-1 0 0,-1 0 0 0 0,0 0 1 0 0,-8 15-1 0 0,8-22-18 0 0,-29 49 68 0 0,25-42-65 0 0,-4 1-11 0 0,-24 25-1 0 0,1-8 156 0 0,21-19-310 0 0,-9 4 65 0 0,-1-1 84 0 0,-15 4-66 0 0,30-15-149 0 0,0-2-1 0 0,-1 1 1 0 0,1-2-1 0 0,-19 4 1 0 0,21-6-302 0 0,0 1 0 0 0,-1-1 0 0 0,-14-2-1 0 0,3-1-661 0 0</inkml:trace>
  <inkml:trace contextRef="#ctx0" brushRef="#br0" timeOffset="9302.93">5230 3038 2755 0 0,'-4'-21'5926'0'0,"4"20"-5808"0"0,0 1 1 0 0,0 0-1 0 0,0-1 1 0 0,0 1-1 0 0,0-1 0 0 0,0 1 1 0 0,1 0-1 0 0,-1-1 1 0 0,0 1-1 0 0,0-1 0 0 0,0 1 1 0 0,0 0-1 0 0,1-1 1 0 0,-1 1-1 0 0,0 0 1 0 0,0 0-1 0 0,1-1 0 0 0,-1 1 1 0 0,0 0-1 0 0,1-1 1 0 0,-1 1-1 0 0,0 0 1 0 0,0 0-1 0 0,1 0 0 0 0,-1-1 1 0 0,1 1-1 0 0,-1 0 1 0 0,0 0-1 0 0,1 0 0 0 0,-1 0 1 0 0,0 0-1 0 0,1 0 1 0 0,-1 0-1 0 0,1 0 1 0 0,-1 0-1 0 0,0 0 0 0 0,1 0 1 0 0,-1 0-1 0 0,1 0 1 0 0,-1 0-1 0 0,0 0 1 0 0,1 0-1 0 0,-1 0 0 0 0,0 0 1 0 0,1 0-1 0 0,-1 0 1 0 0,1 1-1 0 0,-1-1 0 0 0,0 0 1 0 0,1 0-1 0 0,-1 1 1 0 0,0-1-1 0 0,1 0 1 0 0,29 14 1346 0 0,0 0-571 0 0,-9-6-536 0 0,65 18 469 0 0,45 3-393 0 0,16-12-3195 0 0,-123-16 1458 0 0</inkml:trace>
  <inkml:trace contextRef="#ctx0" brushRef="#br0" timeOffset="9651.99">5995 2807 2274 0 0,'-1'-2'265'0'0,"1"0"1"0"0,-1 0-1 0 0,0 0 0 0 0,0 0 1 0 0,0 0-1 0 0,0 0 0 0 0,-1 0 1 0 0,1 0-1 0 0,0 1 0 0 0,-1-1 1 0 0,1 0-1 0 0,-1 1 0 0 0,0-1 1 0 0,1 1-1 0 0,-1 0 0 0 0,0 0 1 0 0,0-1-1 0 0,0 1 0 0 0,0 0 1 0 0,0 1-1 0 0,0-1 0 0 0,0 0 1 0 0,0 1-1 0 0,0-1 0 0 0,0 1 1 0 0,0-1-1 0 0,-1 1 0 0 0,1 0 1 0 0,0 0-1 0 0,0 0 0 0 0,0 0 1 0 0,-1 0-1 0 0,1 1 0 0 0,0-1 1 0 0,0 1-1 0 0,0-1 0 0 0,0 1 1 0 0,0 0-1 0 0,-4 2 0 0 0,-2 1 135 0 0,0 0 0 0 0,0 1-1 0 0,0 0 1 0 0,1 0 0 0 0,0 1 0 0 0,0 0-1 0 0,0 0 1 0 0,-8 10 0 0 0,5-3-73 0 0,1 0 0 0 0,0 0 0 0 0,0 1 0 0 0,-8 19 0 0 0,15-28-226 0 0,0 0 0 0 0,0 0-1 0 0,0 1 1 0 0,0-1 0 0 0,1 1-1 0 0,0-1 1 0 0,0 1 0 0 0,0-1-1 0 0,1 1 1 0 0,0 0-1 0 0,0-1 1 0 0,0 1 0 0 0,1 0-1 0 0,0-1 1 0 0,2 10 0 0 0,-2-13-73 0 0,0 0 1 0 0,0-1 0 0 0,-1 1-1 0 0,1-1 1 0 0,0 1 0 0 0,0-1-1 0 0,1 1 1 0 0,-1-1-1 0 0,0 1 1 0 0,0-1 0 0 0,1 0-1 0 0,-1 0 1 0 0,1 1 0 0 0,-1-1-1 0 0,1 0 1 0 0,-1-1 0 0 0,1 1-1 0 0,2 1 1 0 0,-1-1-4 0 0,1 0 0 0 0,-1 0-1 0 0,1-1 1 0 0,-1 0 0 0 0,1 1 0 0 0,0-1 0 0 0,-1 0 0 0 0,1 0-1 0 0,3-1 1 0 0,3-1 32 0 0,0-1 0 0 0,0 1 1 0 0,9-5-1 0 0,8-4 235 0 0,-22 9-246 0 0,14-6 150 0 0,28-17 0 0 0,-33 14-164 0 0,-5 5 17 0 0,-1-1 0 0 0,0 0 0 0 0,-1-1 1 0 0,12-14-1 0 0,-17 19-53 0 0,0 0 0 0 0,0-1 0 0 0,0 1 1 0 0,0-1-1 0 0,-1 1 0 0 0,0-1 0 0 0,1 0 0 0 0,-1 1 1 0 0,-1-1-1 0 0,1 0 0 0 0,0 0 0 0 0,-1 0 0 0 0,0 1 1 0 0,0-1-1 0 0,0 0 0 0 0,-1-5 0 0 0,0 7-20 0 0,1 0-1 0 0,-1-1 1 0 0,1 1 0 0 0,-1 0-1 0 0,0 0 1 0 0,0 0 0 0 0,0 0-1 0 0,0 0 1 0 0,0 0-1 0 0,-1 0 1 0 0,1 0 0 0 0,0 0-1 0 0,-3-1 1 0 0,1 0 1 0 0,1 1-1 0 0,-1 1 1 0 0,0-1 0 0 0,0 0-1 0 0,0 1 1 0 0,0-1 0 0 0,0 1-1 0 0,0 0 1 0 0,0 0 0 0 0,-1 0-1 0 0,1 1 1 0 0,0-1 0 0 0,-6 1-1 0 0,3-1-175 0 0,0 1-1 0 0,0 1 1 0 0,0-1-1 0 0,0 1 1 0 0,0 0-1 0 0,-1 0 1 0 0,2 1-1 0 0,-1 0 1 0 0,0 0-1 0 0,0 0 0 0 0,0 1 1 0 0,-5 3-1 0 0,-4 10-1940 0 0,9-7 677 0 0</inkml:trace>
  <inkml:trace contextRef="#ctx0" brushRef="#br0" timeOffset="10008.59">6442 3509 2659 0 0,'-2'-22'4439'0'0,"2"16"-3589"0"0,-1 0 0 0 0,1 0 0 0 0,0 0 0 0 0,0 0 0 0 0,2-6 0 0 0,5-34 1845 0 0,-4 23-1717 0 0,-3 16-744 0 0,1 1-1 0 0,-1-1 1 0 0,0 1-1 0 0,0-1 1 0 0,-1 1 0 0 0,0-1-1 0 0,0 1 1 0 0,0-1 0 0 0,-5-10-1 0 0,4 14-151 0 0,1-1 0 0 0,-1 1 0 0 0,1 1 0 0 0,-1-1-1 0 0,0 0 1 0 0,0 0 0 0 0,0 1 0 0 0,0-1 0 0 0,-1 1 0 0 0,1 0 0 0 0,-5-3-1 0 0,5 3-23 0 0,-1 1-1 0 0,1-1 0 0 0,-1 1 1 0 0,0 0-1 0 0,1 0 0 0 0,-1 0 1 0 0,0 1-1 0 0,0-1 0 0 0,-3 0 1 0 0,0 1 29 0 0,-1-1 0 0 0,0 1-1 0 0,1 1 1 0 0,-1-1 0 0 0,1 1 0 0 0,-1 1 0 0 0,1-1 0 0 0,-1 1 0 0 0,-8 3 0 0 0,-14 9 168 0 0,11-3-13 0 0,1-1-77 0 0,2 1 0 0 0,0 1 0 0 0,0 0 0 0 0,-16 19 0 0 0,19-17-45 0 0,0 0 0 0 0,-12 21 0 0 0,13-17 53 0 0,1 0 0 0 0,1 1-1 0 0,-9 23 1 0 0,15-33-121 0 0,0 0 0 0 0,1-1 0 0 0,0 1 1 0 0,1 0-1 0 0,0 0 0 0 0,0 0 0 0 0,1 0 0 0 0,0 0 0 0 0,2 16 0 0 0,-1-20-37 0 0,0 0 0 0 0,0 0-1 0 0,1 0 1 0 0,0 0 0 0 0,0-1-1 0 0,0 1 1 0 0,1 0 0 0 0,-1-1 0 0 0,1 0-1 0 0,0 0 1 0 0,1 0 0 0 0,-1 0-1 0 0,0 0 1 0 0,6 4 0 0 0,-3-4-10 0 0,0 1 0 0 0,1-2 0 0 0,-1 1 0 0 0,1-1 0 0 0,-1 0 0 0 0,1 0 0 0 0,0-1 1 0 0,0 0-1 0 0,9 2 0 0 0,-3-2-38 0 0,1 0 0 0 0,21-1 0 0 0,7-3-107 0 0,22-9-245 0 0,-17-1-1099 0 0,0-2 0 0 0,-1-3 0 0 0,77-37 0 0 0,-98 39-187 0 0</inkml:trace>
  <inkml:trace contextRef="#ctx0" brushRef="#br0" timeOffset="10366.71">7038 2633 2274 0 0,'-25'-22'3150'0'0,"5"9"-1969"0"0,-12-4 2955 0 0,31 16-3754 0 0,-1 0 0 0 0,0 1 0 0 0,1-1 0 0 0,-1 1 0 0 0,0 0 0 0 0,1-1 0 0 0,-1 1 1 0 0,0 0-1 0 0,0 0 0 0 0,1 0 0 0 0,-1 0 0 0 0,0 0 0 0 0,0 1 0 0 0,-2 0 0 0 0,4-1-314 0 0,-1 0-1 0 0,1 0 0 0 0,-1 0 1 0 0,1 1-1 0 0,-1-1 0 0 0,1 0 0 0 0,0 0 1 0 0,-1 1-1 0 0,1-1 0 0 0,-1 0 1 0 0,1 1-1 0 0,0-1 0 0 0,-1 1 1 0 0,1-1-1 0 0,0 0 0 0 0,-1 1 1 0 0,1-1-1 0 0,0 1 0 0 0,-1-1 1 0 0,1 1-1 0 0,0-1 0 0 0,0 1 0 0 0,0-1 1 0 0,-1 2-1 0 0,5 10 201 0 0,1-3-94 0 0,1-1 1 0 0,0 0-1 0 0,0 0 0 0 0,1 0 1 0 0,0-1-1 0 0,0 0 1 0 0,1 0-1 0 0,-1-1 1 0 0,14 8-1 0 0,10 4-606 0 0,43 19 1 0 0,-34-18-445 0 0,11 3-900 0 0,-25-11 146 0 0,-10-4 413 0 0</inkml:trace>
  <inkml:trace contextRef="#ctx0" brushRef="#br0" timeOffset="10695.04">7100 3176 2594 0 0,'-4'-1'847'0'0,"0"1"0"0"0,0 1 1 0 0,-1-1-1 0 0,1 1 0 0 0,0-1 0 0 0,0 1 0 0 0,0 0 0 0 0,0 1 0 0 0,0-1 0 0 0,0 1 0 0 0,-7 3 0 0 0,6-2 247 0 0,5-3-1060 0 0,0 0-1 0 0,-1 0 1 0 0,1 0-1 0 0,0 0 1 0 0,0 0-1 0 0,0 0 0 0 0,0 0 1 0 0,0 1-1 0 0,-1-1 1 0 0,1 0-1 0 0,0 0 1 0 0,0 0-1 0 0,0 0 1 0 0,0 0-1 0 0,0 0 1 0 0,0 1-1 0 0,0-1 1 0 0,0 0-1 0 0,0 0 1 0 0,-1 0-1 0 0,1 0 1 0 0,0 1-1 0 0,0-1 1 0 0,0 0-1 0 0,0 0 1 0 0,0 0-1 0 0,0 0 1 0 0,0 1-1 0 0,0-1 1 0 0,0 0-1 0 0,0 0 1 0 0,0 0-1 0 0,0 0 1 0 0,0 1-1 0 0,1-1 1 0 0,-1 0-1 0 0,0 0 1 0 0,0 0-1 0 0,0 0 0 0 0,0 0 1 0 0,0 1-1 0 0,0-1 1 0 0,0 0-1 0 0,0 0 1 0 0,0 0-1 0 0,1 0 1 0 0,-1 0-1 0 0,0 0 1 0 0,0 1-1 0 0,0-1 1 0 0,0 0-1 0 0,0 0 1 0 0,1 0-1 0 0,-1 0 1 0 0,0 0-1 0 0,0 0 1 0 0,0 0-1 0 0,0 0 1 0 0,0 0-1 0 0,1 0 1 0 0,-1 0-1 0 0,0 0 1 0 0,0 0-1 0 0,0 0 1 0 0,0 0-1 0 0,1 0 1 0 0,-1 0-1 0 0,13 4 402 0 0,40-5 660 0 0,16 1-1767 0 0,-25 1-936 0 0,-42-1 1385 0 0,1 1 1 0 0,-1-1 0 0 0,1 1-1 0 0,0-1 1 0 0,-1 1-1 0 0,1 0 1 0 0,-1 0-1 0 0,0 0 1 0 0,1 0 0 0 0,-1 1-1 0 0,0-1 1 0 0,0 1-1 0 0,0-1 1 0 0,3 3-1 0 0,2 6-705 0 0</inkml:trace>
  <inkml:trace contextRef="#ctx0" brushRef="#br0" timeOffset="11083.37">7221 3647 961 0 0,'-33'29'4393'0'0,"25"-17"2228"0"0,9-8-3616 0 0,6-7-2632 0 0,7-8 105 0 0,-1-1 0 0 0,0 0 0 0 0,-1 0 0 0 0,-1-2 0 0 0,18-24 0 0 0,14-34-264 0 0,-20 24-306 0 0,-5 2-270 0 0,-2-2 1 0 0,19-97 0 0 0,-28 112 201 0 0,6-44-59 0 0,-4-1 0 0 0,0-82 0 0 0,-4 78-43 0 0,-2 38 154 0 0,-2 15 179 0 0,1-8-315 0 0,0-33 527 0 0,3 1-1 0 0,15-74 1 0 0,-19 140-189 0 0,0-1 1 0 0,0 1 0 0 0,0-1 0 0 0,1 1-1 0 0,-1 0 1 0 0,1 0 0 0 0,3-6 0 0 0,-4 9-61 0 0,-1-1 0 0 0,0 1 1 0 0,0 0-1 0 0,1-1 1 0 0,-1 1-1 0 0,0 0 0 0 0,1-1 1 0 0,-1 1-1 0 0,1 0 0 0 0,-1 0 1 0 0,0-1-1 0 0,1 1 1 0 0,-1 0-1 0 0,1 0 0 0 0,-1 0 1 0 0,1 0-1 0 0,-1-1 1 0 0,1 1-1 0 0,-1 0 0 0 0,1 0 1 0 0,-1 0-1 0 0,1 0 0 0 0,-1 0 1 0 0,1 0-1 0 0,0 1 0 0 0,0-1-1 0 0,0 1 1 0 0,0-1 0 0 0,0 1-1 0 0,-1 0 1 0 0,1-1-1 0 0,0 1 1 0 0,-1 0 0 0 0,1-1-1 0 0,0 1 1 0 0,-1 0-1 0 0,1 0 1 0 0,-1 0-1 0 0,1 0 1 0 0,-1 0 0 0 0,1 1-1 0 0,7 20 248 0 0,-1-1 0 0 0,-1 1 0 0 0,-1 0 0 0 0,-1 1-1 0 0,-1-1 1 0 0,0 33 0 0 0,5 29 43 0 0,-1-34-147 0 0,-2-20-99 0 0,-3-10 137 0 0,4 20-238 0 0,9 62-497 0 0,2-37-10 0 0,-8-33-332 0 0,-8-24 300 0 0,1-1 0 0 0,0 0 0 0 0,0 0 0 0 0,0 0 0 0 0,1 0 0 0 0,0-1 0 0 0,1 1 0 0 0,7 10 0 0 0,-6-13-207 0 0</inkml:trace>
  <inkml:trace contextRef="#ctx0" brushRef="#br0" timeOffset="11445.42">7615 2399 2402 0 0,'-19'-51'3346'0'0,"10"16"-916"0"0,12 16-257 0 0,-2 16-1850 0 0,1 0 0 0 0,-1-1 1 0 0,1 1-1 0 0,0 0 0 0 0,0 1 0 0 0,1-1 0 0 0,2-3 0 0 0,23-16 1431 0 0,-11 13-1059 0 0,6 2-322 0 0,1 0 0 0 0,-1 2 0 0 0,1 1 0 0 0,0 0 0 0 0,0 2 0 0 0,28 1 0 0 0,-22 2-94 0 0,0 1 1 0 0,39 8-1 0 0,-58-8-220 0 0,0 1 1 0 0,0 0-1 0 0,0 1 1 0 0,-1 0-1 0 0,1 1 1 0 0,-1 0-1 0 0,0 0 1 0 0,-1 1-1 0 0,0 0 1 0 0,1 1-1 0 0,-2 0 1 0 0,12 12-1 0 0,-14-12 8 0 0,0 1 0 0 0,0-1 1 0 0,-1 1-1 0 0,0 0 0 0 0,-1 0 0 0 0,0 1 0 0 0,0-1 0 0 0,0 1 0 0 0,-1 0 0 0 0,-1 0 0 0 0,0 0 0 0 0,0 0 1 0 0,0 0-1 0 0,-1 1 0 0 0,-1 11 0 0 0,0 9-153 0 0,-2 0-1 0 0,-2 0 1 0 0,0-1-1 0 0,-15 49 1 0 0,-22 33-256 0 0,6-38-251 0 0,-46 71-1341 0 0,21-52-1262 0 0,42-64 2337 0 0</inkml:trace>
  <inkml:trace contextRef="#ctx0" brushRef="#br0" timeOffset="11800.47">7587 2712 2787 0 0,'-3'-9'1550'0'0,"1"-1"1"0"0,0 0 0 0 0,1 1 0 0 0,0-1 0 0 0,0-17-1 0 0,2 25-1353 0 0,-1 0 0 0 0,1 1 0 0 0,-1-1 0 0 0,1 0 0 0 0,0 1 0 0 0,0-1 0 0 0,-1 1-1 0 0,1-1 1 0 0,0 1 0 0 0,1-1 0 0 0,-1 1 0 0 0,0 0 0 0 0,0-1 0 0 0,0 1 0 0 0,1 0 0 0 0,-1 0-1 0 0,1 0 1 0 0,-1 0 0 0 0,1 0 0 0 0,-1 0 0 0 0,1 1 0 0 0,0-1 0 0 0,2-1 0 0 0,49-14 755 0 0,-45 14-821 0 0,55-12 557 0 0,-26 8-209 0 0,45-1 0 0 0,-68 7-458 0 0,0 0 0 0 0,1 1 0 0 0,-1 1 0 0 0,0 0 0 0 0,0 0 0 0 0,17 6 0 0 0,-4 6-57 0 0,-25-12 1 0 0,0 0 0 0 0,0 0 0 0 0,0-1 0 0 0,0 1 0 0 0,-1 1 0 0 0,1-1 0 0 0,-1 0-1 0 0,1 0 1 0 0,-1 0 0 0 0,1 1 0 0 0,0 4 0 0 0,-1-3-26 0 0,0 0 1 0 0,0 0-1 0 0,-1 0 1 0 0,1 0-1 0 0,-1 0 0 0 0,0 0 1 0 0,0 0-1 0 0,-1 0 0 0 0,1 0 1 0 0,-1 0-1 0 0,0 0 1 0 0,0 0-1 0 0,-1 0 0 0 0,-1 5 1 0 0,-6 11-41 0 0,-1 0 0 0 0,-1-1 0 0 0,0 0 0 0 0,-1-1 0 0 0,-23 27 0 0 0,9-18 111 0 0,0 0-1 0 0,-44 32 1 0 0,14-13 405 0 0,-8 4 132 0 0,-34 21 685 0 0,77-56 134 0 0,20-13-950 0 0,6-3-139 0 0,43-20 19 0 0,-11 4-104 0 0,-7 4 88 0 0,171-65 80 0 0,-116 53-1086 0 0,-75 22 414 0 0,1 1-1 0 0,0 1 0 0 0,0 0 1 0 0,-1 0-1 0 0,1 1 0 0 0,11 2 0 0 0,-19-2 3 0 0,1 1 1 0 0,-1-1-1 0 0,0 1 0 0 0,0 0 0 0 0,0 0 0 0 0,0 0 0 0 0,0 0 0 0 0,0 1 0 0 0,0-1 0 0 0,0 1 0 0 0,-1 0 0 0 0,1 0 0 0 0,0 0 0 0 0,-1 0 0 0 0,3 3 0 0 0,-3 2-950 0 0</inkml:trace>
  <inkml:trace contextRef="#ctx0" brushRef="#br0" timeOffset="12172.62">7558 3433 2434 0 0,'-2'-2'455'0'0,"0"1"0"0"0,-1-1-1 0 0,1 1 1 0 0,-1 0 0 0 0,1 0-1 0 0,-1 0 1 0 0,1 0 0 0 0,-1 0 0 0 0,0 0-1 0 0,1 1 1 0 0,-1-1 0 0 0,0 1-1 0 0,0 0 1 0 0,0 0 0 0 0,1 0-1 0 0,-1 0 1 0 0,-3 1 0 0 0,4-1-248 0 0,0 1 0 0 0,0-1 1 0 0,1 1-1 0 0,-1 0 1 0 0,0 0-1 0 0,1-1 0 0 0,-1 1 1 0 0,0 0-1 0 0,1 0 0 0 0,-1 1 1 0 0,1-1-1 0 0,0 0 0 0 0,-1 0 1 0 0,1 1-1 0 0,0-1 0 0 0,0 1 1 0 0,0-1-1 0 0,0 1 0 0 0,0-1 1 0 0,0 1-1 0 0,0 0 0 0 0,1-1 1 0 0,-1 1-1 0 0,1 0 0 0 0,-2 3 1 0 0,1 4-2 0 0,1 0 1 0 0,-1 0-1 0 0,1 0 0 0 0,1 0 1 0 0,0 1-1 0 0,0-1 0 0 0,0 0 1 0 0,1 0-1 0 0,7 17 0 0 0,-3-10-596 0 0,1 0 0 0 0,0-1-1 0 0,2 1 1 0 0,14 19 0 0 0,-9-18-1350 0 0</inkml:trace>
  <inkml:trace contextRef="#ctx0" brushRef="#br0" timeOffset="12537.12">7827 3441 2562 0 0,'-1'-4'417'0'0,"-1"1"0"0"0,1-1 0 0 0,0 0 0 0 0,1 1 0 0 0,-1-1 0 0 0,0 0 0 0 0,1 0 0 0 0,0 1 0 0 0,0-1 0 0 0,0 0 0 0 0,1 0-1 0 0,-1 0 1 0 0,1 1 0 0 0,0-1 0 0 0,0 0 0 0 0,2-5 0 0 0,-1 4 219 0 0,1 1 1 0 0,-1-1-1 0 0,1 1 0 0 0,0 0 0 0 0,6-7 1 0 0,13-9 1051 0 0,-12 12-1343 0 0,0 2 1 0 0,0-1 0 0 0,1 1 0 0 0,0 1-1 0 0,1-1 1 0 0,-1 2 0 0 0,16-5 0 0 0,-5 4 4 0 0,1 0 0 0 0,44-4 1 0 0,-52 8-148 0 0,-1 1 1 0 0,29 3 0 0 0,-16 3 161 0 0,-10 1-103 0 0,-12-5-239 0 0,0 0 1 0 0,0 1-1 0 0,0-1 0 0 0,0 1 1 0 0,-1 1-1 0 0,1-1 0 0 0,-1 1 0 0 0,0-1 1 0 0,0 1-1 0 0,4 6 0 0 0,-5-6-69 0 0,0 0 0 0 0,-1 0-1 0 0,1 0 1 0 0,-1 1-1 0 0,0-1 1 0 0,-1 1 0 0 0,1-1-1 0 0,-1 1 1 0 0,0 0 0 0 0,0-1-1 0 0,0 1 1 0 0,-1 0 0 0 0,1 0-1 0 0,-1 0 1 0 0,0-1 0 0 0,-1 1-1 0 0,1 0 1 0 0,-3 8 0 0 0,-11 38-783 0 0,6-32 646 0 0,2-7 111 0 0,-6 11-758 0 0,-1-1-1 0 0,-1 0 1 0 0,-2-2 0 0 0,-25 29-1 0 0,11-20-414 0 0,12-13-74 0 0</inkml:trace>
  <inkml:trace contextRef="#ctx0" brushRef="#br0" timeOffset="12538.12">7812 3419 1794 0 0,'-22'-77'11724'0'0,"22"77"-11625"0"0,-6 15 1534 0 0,0 23-927 0 0,6-19-246 0 0,3 72 410 0 0,-2-83-1013 0 0,0 1 1 0 0,1-1 0 0 0,0 0-1 0 0,1 1 1 0 0,-1-1 0 0 0,1 0-1 0 0,1-1 1 0 0,6 12-1 0 0,17 12-3033 0 0,-23-28 1975 0 0</inkml:trace>
  <inkml:trace contextRef="#ctx0" brushRef="#br0" timeOffset="12919.8">8164 3479 1505 0 0,'0'-30'2560'0'0,"0"18"1036"0"0,-1 11-3429 0 0,-1 1 1 0 0,1 0 0 0 0,0 0 0 0 0,-1 1 0 0 0,1-1 0 0 0,0 0 0 0 0,-1 0 0 0 0,1 1-1 0 0,0-1 1 0 0,0 1 0 0 0,-1-1 0 0 0,1 1 0 0 0,0-1 0 0 0,-2 2 0 0 0,1-1-7 0 0,-13 12 539 0 0,0 0-1 0 0,-18 20 0 0 0,4-4-474 0 0,-83 67 634 0 0,41-41-300 0 0,-32 24 395 0 0,32-31-27 0 0,53-36-557 0 0,-44 27 710 0 0,34-22 536 0 0,-41 17 0 0 0,69-34-1575 0 0,-1 0 0 0 0,1 0 0 0 0,-1 0 0 0 0,1 0 0 0 0,-1 0 0 0 0,0 0 0 0 0,1 0 0 0 0,-1 0 0 0 0,1 0 0 0 0,-1 0 0 0 0,0 0 0 0 0,1 0 0 0 0,-1-1 0 0 0,1 1 0 0 0,-1 0 0 0 0,1 0 0 0 0,-1-1 0 0 0,1 1-1 0 0,-1 0 1 0 0,1-1 0 0 0,-1 1 0 0 0,1 0 0 0 0,-1-1 0 0 0,1 1 0 0 0,0-1 0 0 0,-1 1 0 0 0,1-1 0 0 0,0 1 0 0 0,-1-1 0 0 0,1 1 0 0 0,0-1 0 0 0,0 1 0 0 0,-1-1 0 0 0,1 0 0 0 0,0 1 0 0 0,0-1 0 0 0,0 1 0 0 0,0-1 0 0 0,0 1 0 0 0,0-1 0 0 0,0 0 0 0 0,0 1 0 0 0,0-1 0 0 0,0 1 0 0 0,0-1 0 0 0,0 0 0 0 0,0 1 0 0 0,1-1 0 0 0,-1 0 0 0 0,3-3 54 0 0,-1 0-1 0 0,1 0 0 0 0,0 0 0 0 0,1 1 0 0 0,-1-1 1 0 0,1 1-1 0 0,-1 0 0 0 0,1 0 0 0 0,6-4 0 0 0,43-22 497 0 0,-39 22-287 0 0,61-30 233 0 0,156-52 0 0 0,-153 66-223 0 0,-1 0-468 0 0,-7 3-7 0 0,37-6-513 0 0,-78 20-252 0 0,1 1 0 0 0,0 2 0 0 0,58 0 0 0 0,-84 3 394 0 0,-1 1-1 0 0,0-1 0 0 0,0 1 0 0 0,0 0 1 0 0,0 0-1 0 0,0 0 0 0 0,-1 0 0 0 0,1 0 0 0 0,4 3 1 0 0,-5 0-792 0 0</inkml:trace>
  <inkml:trace contextRef="#ctx0" brushRef="#br0" timeOffset="13293.21">5991 4394 3139 0 0,'-4'-8'1858'0'0,"1"1"-1"0"0,-1-1 1 0 0,2 0 0 0 0,-1 0 0 0 0,-2-10 0 0 0,5 18-1785 0 0,0 0 0 0 0,0-1 1 0 0,0 1-1 0 0,0 0 1 0 0,0 0-1 0 0,0-1 1 0 0,1 1-1 0 0,-1 0 1 0 0,0 0-1 0 0,0-1 1 0 0,0 1-1 0 0,0 0 0 0 0,0 0 1 0 0,0-1-1 0 0,0 1 1 0 0,0 0-1 0 0,1 0 1 0 0,-1 0-1 0 0,0-1 1 0 0,0 1-1 0 0,0 0 1 0 0,0 0-1 0 0,1 0 1 0 0,-1 0-1 0 0,0-1 0 0 0,0 1 1 0 0,1 0-1 0 0,-1 0 1 0 0,0 0-1 0 0,0 0 1 0 0,1 0-1 0 0,-1 0 1 0 0,0 0-1 0 0,0 0 1 0 0,1 0-1 0 0,-1 0 0 0 0,0 0 1 0 0,1 0-1 0 0,12 3 1085 0 0,10 9-376 0 0,-14-5-569 0 0,-1 0-1 0 0,0 1 1 0 0,-1-1-1 0 0,0 2 1 0 0,0-1-1 0 0,-1 1 1 0 0,6 9-1 0 0,-7-9-188 0 0,5 5-194 0 0,0 0 1 0 0,0-1-1 0 0,2 0 0 0 0,13 12 0 0 0,-20-20-200 0 0,0-1 1 0 0,0 0 0 0 0,0 0-1 0 0,1-1 1 0 0,-1 1-1 0 0,1-1 1 0 0,0 0-1 0 0,0-1 1 0 0,0 0-1 0 0,1 0 1 0 0,-1 0 0 0 0,0-1-1 0 0,12 2 1 0 0,-5-3-971 0 0</inkml:trace>
  <inkml:trace contextRef="#ctx0" brushRef="#br0" timeOffset="14120.05">6779 4325 1602 0 0,'11'-15'2014'0'0,"11"-4"4084"0"0,-29 20-4911 0 0,-131 93 1659 0 0,64-43-2147 0 0,24-17-27 0 0,-80 53 960 0 0,77-52-1001 0 0,18-11-231 0 0,27-19-308 0 0,-54 35 693 0 0,-34 15 1409 0 0,82-49-1068 0 0,14-5-923 0 0,11-4 170 0 0,6-4-362 0 0,49-18 223 0 0,35-7 85 0 0,3 6-221 0 0,52-4-818 0 0,-147 28 525 0 0,2 0-143 0 0,1 1 0 0 0,18-1 0 0 0,-28 2 226 0 0,0 0 1 0 0,-1 0-1 0 0,1 0 0 0 0,0 0 0 0 0,0 0 1 0 0,0 1-1 0 0,0-1 0 0 0,0 1 0 0 0,0-1 0 0 0,0 1 1 0 0,0 0-1 0 0,-1 0 0 0 0,1 0 0 0 0,0 0 1 0 0,-1 0-1 0 0,1 0 0 0 0,-1 0 0 0 0,1 0 0 0 0,-1 1 1 0 0,1-1-1 0 0,-1 0 0 0 0,2 3 0 0 0,-3-2-31 0 0,0 0 0 0 0,1 0-1 0 0,-1 0 1 0 0,0 0 0 0 0,0 0-1 0 0,0 0 1 0 0,0 0 0 0 0,-1 0-1 0 0,1 0 1 0 0,-1 0-1 0 0,1 0 1 0 0,-1 0 0 0 0,1 0-1 0 0,-1 0 1 0 0,0 0 0 0 0,0 0-1 0 0,0 0 1 0 0,-2 2 0 0 0,-14 22-818 0 0,7-14 279 0 0,-2 2 170 0 0,-1 0-1 0 0,-19 15 1 0 0,-12 6-29 0 0,22-17 521 0 0,-26 17 718 0 0,-63 36 1 0 0,0-8 1357 0 0,59-34-972 0 0,-29 19 1404 0 0,82-48-2460 0 0,-1 0-1 0 0,0 0 1 0 0,0 0 0 0 0,0 0 0 0 0,0 0-1 0 0,0 0 1 0 0,1 0 0 0 0,-1 0 0 0 0,0 0-1 0 0,0 0 1 0 0,0 1 0 0 0,0-1-1 0 0,0 0 1 0 0,1 0 0 0 0,-1 0 0 0 0,0 0-1 0 0,0 0 1 0 0,0 0 0 0 0,0 0 0 0 0,0 0-1 0 0,0 1 1 0 0,0-1 0 0 0,0 0 0 0 0,0 0-1 0 0,1 0 1 0 0,-1 0 0 0 0,0 0-1 0 0,0 1 1 0 0,0-1 0 0 0,0 0 0 0 0,0 0-1 0 0,0 0 1 0 0,0 0 0 0 0,0 1 0 0 0,0-1-1 0 0,0 0 1 0 0,0 0 0 0 0,0 0 0 0 0,0 0-1 0 0,0 1 1 0 0,0-1 0 0 0,0 0-1 0 0,0 0 1 0 0,-1 0 0 0 0,1 0 0 0 0,0 0-1 0 0,0 1 1 0 0,0-1 0 0 0,0 0 0 0 0,0 0-1 0 0,0 0 1 0 0,0 0 0 0 0,0 0 0 0 0,0 0-1 0 0,-1 0 1 0 0,1 1 0 0 0,0-1-1 0 0,0 0 1 0 0,0 0 0 0 0,11 0 43 0 0,37-14 540 0 0,-17 2-410 0 0,5-3 12 0 0,-3 3-16 0 0,122-39-745 0 0,-91 38-621 0 0,-22 8-7 0 0,-37 5 872 0 0,-1 0 0 0 0,0 0 0 0 0,1 0 0 0 0,-1 0 0 0 0,0 1 0 0 0,1 0 0 0 0,5 2 0 0 0,-9-3 223 0 0,0 1 1 0 0,0-1-1 0 0,0 0 1 0 0,0 1-1 0 0,0-1 1 0 0,0 1-1 0 0,-1-1 1 0 0,1 1-1 0 0,0-1 1 0 0,0 1-1 0 0,-1-1 1 0 0,1 1-1 0 0,0 0 0 0 0,-1 0 1 0 0,1-1-1 0 0,-1 1 1 0 0,1 0-1 0 0,-1 0 1 0 0,1 0-1 0 0,-1 0 1 0 0,1-1-1 0 0,-1 1 1 0 0,0 0-1 0 0,1 0 1 0 0,-1 0-1 0 0,0 0 1 0 0,0 0-1 0 0,0 0 1 0 0,0 0-1 0 0,0 0 1 0 0,0 0-1 0 0,0 0 1 0 0,0 0-1 0 0,0 0 1 0 0,-1 0-1 0 0,1 0 1 0 0,0 0-1 0 0,0-1 1 0 0,-1 1-1 0 0,0 2 1 0 0,-4 6-319 0 0,0 1 0 0 0,-1-1 0 0 0,0 1 0 0 0,0-2 0 0 0,-1 1 1 0 0,-15 14-1 0 0,-55 41 418 0 0,44-37 346 0 0,-26 17 585 0 0,-31 18 655 0 0,4-3 308 0 0,-19 22 1915 0 0,103-79-3754 0 0,0 0 371 0 0,4 1 395 0 0,0-2-619 0 0,2-1-135 0 0,-1 1-1 0 0,1-1 1 0 0,-1-1 0 0 0,0 1-1 0 0,1 0 1 0 0,-1-1 0 0 0,0 0-1 0 0,1 0 1 0 0,-1 0 0 0 0,4-2-1 0 0,37-18 300 0 0,-29 13-127 0 0,216-90 359 0 0,-173 76-812 0 0,5-2-287 0 0,29-15-605 0 0,-41 17 223 0 0,-16 8 164 0 0,10-7-629 0 0,-29 13 126 0 0,0 0 0 0 0,16-13 0 0 0,-19 6-518 0 0,-12 6 535 0 0,-5 3 110 0 0,0 0-88 0 0</inkml:trace>
  <inkml:trace contextRef="#ctx0" brushRef="#br0" timeOffset="14465.29">6360 4925 2242 0 0,'-7'-5'981'0'0,"0"0"0"0"0,-1 0 0 0 0,1 1 0 0 0,-12-5 0 0 0,-3 5 4641 0 0,22 5-5547 0 0,-1-1-1 0 0,1 0 1 0 0,-1 0-1 0 0,1 1 1 0 0,0-1-1 0 0,-1 0 1 0 0,1 1-1 0 0,0-1 1 0 0,-1 1-1 0 0,1-1 1 0 0,0 0-1 0 0,0 1 1 0 0,-1-1-1 0 0,1 1 1 0 0,0-1-1 0 0,0 1 1 0 0,0-1-1 0 0,0 1 1 0 0,0-1-1 0 0,-1 0 1 0 0,1 1-1 0 0,0-1 1 0 0,0 1-1 0 0,0-1 0 0 0,0 1 1 0 0,1 0-1 0 0,-1 17 1186 0 0,0-15-900 0 0,10 59 2367 0 0,-7-43-2154 0 0,0-1 0 0 0,9 23 0 0 0,2 16 116 0 0,28 233 1172 0 0,-36-216-1715 0 0,-4 19-347 0 0,-4-32 162 0 0,-26 204-2534 0 0,21-212 737 0 0,3-31 143 0 0</inkml:trace>
  <inkml:trace contextRef="#ctx0" brushRef="#br0" timeOffset="15047.81">6553 5695 2915 0 0,'0'-1'303'0'0,"-1"0"1"0"0,0 0-1 0 0,1 0 1 0 0,-1 1 0 0 0,1-1-1 0 0,-1 0 1 0 0,1 0-1 0 0,-1 0 1 0 0,1 0-1 0 0,0 0 1 0 0,-1 0-1 0 0,1 0 1 0 0,0 0 0 0 0,0 0-1 0 0,0 0 1 0 0,0 0-1 0 0,0 0 1 0 0,0 0-1 0 0,0 0 1 0 0,0 0-1 0 0,0 0 1 0 0,0 0 0 0 0,1-1-1 0 0,0 0 40 0 0,0 0 0 0 0,0 1 0 0 0,0-1 0 0 0,0 0 1 0 0,0 1-1 0 0,1-1 0 0 0,-1 1 0 0 0,1-1 0 0 0,-1 1 0 0 0,1 0 0 0 0,2-2 0 0 0,8-5 406 0 0,1 1-1 0 0,0 1 0 0 0,15-5 1 0 0,-1 0 229 0 0,53-29 439 0 0,-18 9-743 0 0,-20 11-429 0 0,-1 1-158 0 0,-13 6-113 0 0,16-3-162 0 0,-35 13 164 0 0,-1 1 0 0 0,0 1 0 0 0,0-1 1 0 0,1 1-1 0 0,14 0 0 0 0,-11 4-288 0 0,0 3 171 0 0,-10-4 44 0 0,-1-2 89 0 0,-1 1-1 0 0,1-1 0 0 0,0 1 1 0 0,-1-1-1 0 0,1 1 0 0 0,0 0 1 0 0,-1-1-1 0 0,1 1 1 0 0,0 0-1 0 0,-1-1 0 0 0,1 1 1 0 0,-1 0-1 0 0,0 0 0 0 0,1 0 1 0 0,-1-1-1 0 0,1 1 0 0 0,-1 0 1 0 0,0 0-1 0 0,0 0 0 0 0,0 0 1 0 0,1 0-1 0 0,-1 0 0 0 0,0-1 1 0 0,0 1-1 0 0,0 1 0 0 0,-1 1-3 0 0,1-1-1 0 0,-1 0 1 0 0,0 1-1 0 0,0-1 1 0 0,0 0-1 0 0,0 0 1 0 0,0 0-1 0 0,0 0 1 0 0,-3 4-1 0 0,-1 0-11 0 0,0 0 0 0 0,-1 0 0 0 0,1-1 1 0 0,-14 10-1 0 0,-20 7 240 0 0,-19 4 296 0 0,14-8 302 0 0,39-16-534 0 0,1 1-1 0 0,-1-1 0 0 0,0 1 1 0 0,1 0-1 0 0,-1 0 0 0 0,1 0 1 0 0,-6 6-1 0 0,9-7-170 0 0,-1 0 1 0 0,0 0-1 0 0,1 0 1 0 0,0 1-1 0 0,-1-1 0 0 0,1 0 1 0 0,0 1-1 0 0,-1 4 1 0 0,-1 15 263 0 0,4 2-66 0 0,2-1 0 0 0,0 1 0 0 0,12 39 0 0 0,-4-17-317 0 0,-5-15-247 0 0,-5-23 145 0 0,-1 0 1 0 0,1 0-1 0 0,-1 0 0 0 0,-2 15 0 0 0,-3-1-297 0 0,1-9 91 0 0,1-7 114 0 0,1 0 1 0 0,-1 0 0 0 0,0 0 0 0 0,-1 0 0 0 0,0-1-1 0 0,0 1 1 0 0,0-1 0 0 0,0 0 0 0 0,-1 0 0 0 0,0 0-1 0 0,0-1 1 0 0,0 0 0 0 0,-1 0 0 0 0,-10 6 0 0 0,-3-1 150 0 0,0-1 0 0 0,-1 0 0 0 0,-28 6 0 0 0,36-11 334 0 0,5 1 1605 0 0,17-3-1335 0 0,19-3-154 0 0,5-7-91 0 0,16-8 65 0 0,-3-5-98 0 0,24-14-32 0 0,296-144 342 0 0,-206 113-3846 0 0,-147 62 1443 0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6:32.66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49 262 1954 0 0,'-37'-58'4516'0'0,"31"32"-2450"0"0,5 23-1759 0 0,1 1 1 0 0,-1-1-1 0 0,1 1 0 0 0,-1-1 0 0 0,1 1 0 0 0,0-1 1 0 0,0 1-1 0 0,0-1 0 0 0,1-4 0 0 0,0-7 2942 0 0,-5 18-2587 0 0,4 31-403 0 0,0-1 1 0 0,3 1-1 0 0,1 0 0 0 0,14 58 1 0 0,-14-75-15 0 0,-4-15-158 0 0,1 0 0 0 0,-1-1 0 0 0,1 1 0 0 0,-1 0 0 0 0,1-1 0 0 0,0 1 0 0 0,0 0 0 0 0,0-1 0 0 0,0 0 0 0 0,0 1 0 0 0,1-1 1 0 0,-1 0-1 0 0,1 1 0 0 0,-1-1 0 0 0,1 0 0 0 0,0 0 0 0 0,0 0 0 0 0,0 0 0 0 0,0-1 0 0 0,0 1 0 0 0,0-1 0 0 0,5 3 0 0 0,-5-3-57 0 0,-1-1 0 0 0,1 1 0 0 0,-1-1-1 0 0,1 0 1 0 0,0 0 0 0 0,-1 0-1 0 0,1 1 1 0 0,-1-2 0 0 0,1 1 0 0 0,0 0-1 0 0,-1 0 1 0 0,1 0 0 0 0,-1-1 0 0 0,1 1-1 0 0,-1-1 1 0 0,1 1 0 0 0,-1-1-1 0 0,1 0 1 0 0,-1 1 0 0 0,2-2 0 0 0,1-1 44 0 0,0 0 1 0 0,-1 0 0 0 0,1-1 0 0 0,0 1 0 0 0,-1-1 0 0 0,5-6 0 0 0,2-6 67 0 0,-1 0 0 0 0,13-27 0 0 0,-5 5 289 0 0,-6 11-387 0 0,-3 8 33 0 0,3-10 102 0 0,3-9 24 0 0,11-16-357 0 0,23-47-1032 0 0,-47 99 820 0 0,0 0 0 0 0,0 0 0 0 0,1 0-1 0 0,-1 1 1 0 0,1-1 0 0 0,-1 0 0 0 0,1 1-1 0 0,0-1 1 0 0,-1 1 0 0 0,1 0-1 0 0,0-1 1 0 0,0 1 0 0 0,0 0 0 0 0,0 0-1 0 0,0 0 1 0 0,0 0 0 0 0,4 0 0 0 0,-2 1-1359 0 0</inkml:trace>
  <inkml:trace contextRef="#ctx0" brushRef="#br0" timeOffset="369.01">213 174 2370 0 0,'-19'-32'3224'0'0,"13"19"-2471"0"0,2 5-304 0 0,-1-3 1589 0 0,-2-5 878 0 0,0 9-1171 0 0,4 8-215 0 0,1 6-463 0 0,2 13-831 0 0,0-11 28 0 0,-5 244 2063 0 0,4-252-2280 0 0,1 0-1 0 0,0 0 1 0 0,0 1-1 0 0,0-1 0 0 0,0 0 1 0 0,0 0-1 0 0,0 0 1 0 0,1 0-1 0 0,-1 0 1 0 0,0 0-1 0 0,1 0 1 0 0,-1 0-1 0 0,0 0 1 0 0,1 0-1 0 0,-1 0 0 0 0,1 0 1 0 0,-1-1-1 0 0,1 1 1 0 0,0 0-1 0 0,-1 0 1 0 0,1 0-1 0 0,0-1 1 0 0,0 1-1 0 0,0 0 0 0 0,0 0-11 0 0,1-1-1 0 0,-1 0 0 0 0,0 1 1 0 0,0-1-1 0 0,0 0 0 0 0,1 0 0 0 0,-1 0 1 0 0,0 0-1 0 0,0-1 0 0 0,0 1 0 0 0,1 0 1 0 0,-1 0-1 0 0,0-1 0 0 0,0 1 1 0 0,0 0-1 0 0,0-1 0 0 0,2 0 0 0 0,4-3 75 0 0,1-1 0 0 0,-1 0 0 0 0,0 0 0 0 0,10-10-1 0 0,48-48-213 0 0,-21 20-491 0 0,11-12-1059 0 0,-18 19-153 0 0,2-1-311 0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6:35.64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68 287 1409 0 0,'-3'-2'299'0'0,"0"-1"-1"0"0,0-1 1 0 0,1 1-1 0 0,-1 0 1 0 0,1-1-1 0 0,-1 1 1 0 0,1-1-1 0 0,0 0 1 0 0,0 1-1 0 0,1-1 1 0 0,-1 0-1 0 0,1 0 1 0 0,0 0-1 0 0,0-1 1 0 0,0 1-1 0 0,1 0 1 0 0,-1 0-1 0 0,1 0 1 0 0,0-1-1 0 0,0 1 1 0 0,1 0-1 0 0,0-5 0 0 0,1 3 200 0 0,2-12 159 0 0,-3 6-55 0 0,1-3 125 0 0,6-6 335 0 0,-6 18-794 0 0,-1 0 0 0 0,0-1 1 0 0,0 1-1 0 0,0 0 1 0 0,0-1-1 0 0,1-4 0 0 0,1-4 557 0 0,1 0 1104 0 0,-4 12-1914 0 0,-1 0-1 0 0,1 0 1 0 0,0-1-1 0 0,0 1 1 0 0,-1 0 0 0 0,1 0-1 0 0,0 0 1 0 0,-1 0 0 0 0,1 0-1 0 0,0 0 1 0 0,-1 0 0 0 0,1 0-1 0 0,0 0 1 0 0,-1-1-1 0 0,1 1 1 0 0,0 1 0 0 0,-1-1-1 0 0,1 0 1 0 0,-1 0 0 0 0,1 0-1 0 0,0 0 1 0 0,-1 0 0 0 0,1 0-1 0 0,0 0 1 0 0,0 0-1 0 0,-1 0 1 0 0,1 1 0 0 0,0-1-1 0 0,-1 0 1 0 0,1 0 0 0 0,0 0-1 0 0,0 1 1 0 0,-1-1 0 0 0,1 0-1 0 0,0 0 1 0 0,0 1-1 0 0,-1-1 1 0 0,-1 2 12 0 0,0-1-1 0 0,0 0 1 0 0,0 0 0 0 0,0 1 0 0 0,0-1-1 0 0,0 1 1 0 0,0 0 0 0 0,-2 2-1 0 0,-3 4 327 0 0,-3 3-38 0 0,5-4-657 0 0,0 1 552 0 0,4-7-157 0 0,0 1 0 0 0,0-1 1 0 0,0 1-1 0 0,0 0 0 0 0,0 0 1 0 0,0-1-1 0 0,0 1 0 0 0,1 0 1 0 0,-1 0-1 0 0,1 0 0 0 0,-1 0 1 0 0,1 0-1 0 0,0 0 0 0 0,0 0 1 0 0,0 0-1 0 0,0 0 0 0 0,0 0 0 0 0,0 0 1 0 0,0-1-1 0 0,1 1 0 0 0,-1 0 1 0 0,1 2-1 0 0,2 6 42 0 0,0-1 1 0 0,-1 1-1 0 0,2 17 1 0 0,-1-2 29 0 0,0-1 88 0 0,-2 1 0 0 0,-2 38-1 0 0,-1-11-893 0 0,2-6 2048 0 0,0-46-1358 0 0,0 0-1 0 0,0 0 1 0 0,1 1 0 0 0,-1-1-1 0 0,0 0 1 0 0,0 0 0 0 0,0 0 0 0 0,1 1-1 0 0,-1-1 1 0 0,0 0 0 0 0,0 0-1 0 0,1 0 1 0 0,-1 1 0 0 0,0-1-1 0 0,0 0 1 0 0,1 0 0 0 0,-1 0-1 0 0,0 0 1 0 0,0 0 0 0 0,1 0-1 0 0,-1 0 1 0 0,0 0 0 0 0,1 0 0 0 0,-1 0-1 0 0,0 0 1 0 0,0 0 0 0 0,1 0-1 0 0,-1 0 1 0 0,0 0 0 0 0,1 0-1 0 0,-1 0 1 0 0,0 0 0 0 0,0 0-1 0 0,1 0 1 0 0,-1 0 0 0 0,0 0-1 0 0,0-1 1 0 0,1 1 0 0 0,-1 0-1 0 0,0 0 1 0 0,0 0 0 0 0,1 0 0 0 0,-1-1-1 0 0,0 1 1 0 0,0 0 0 0 0,0 0-1 0 0,1-1 1 0 0,11-6-36 0 0,6-11 98 0 0,5-11 239 0 0,-1 1-526 0 0,-1 1 340 0 0,21-33 0 0 0,4-6-163 0 0,-11 26 124 0 0,21-11-310 0 0,-37 36-414 0 0,0 0 1 0 0,35-19-1 0 0,58-25-4187 0 0,-98 51 3043 0 0</inkml:trace>
  <inkml:trace contextRef="#ctx0" brushRef="#br0" timeOffset="527.25">182 182 1666 0 0,'-7'-15'2172'0'0,"-6"-21"2163"0"0,11 21-2400 0 0,1 3-469 0 0,2 3-88 0 0,2 2 668 0 0,4 8-772 0 0,-1 4-1269 0 0,-4-3 58 0 0,0 1 0 0 0,0-1-1 0 0,0 1 1 0 0,-1-1 0 0 0,1 1 0 0 0,-1 0 0 0 0,0 0 0 0 0,0 0 0 0 0,0 0 0 0 0,0 0 0 0 0,0 0 0 0 0,0 5 0 0 0,2 38 74 0 0,-3 160 728 0 0,0-205-833 0 0,0 0 1 0 0,0 1-1 0 0,0-1 0 0 0,0 0 0 0 0,0 0 1 0 0,0 0-1 0 0,0 0 0 0 0,0 0 1 0 0,0 0-1 0 0,1 0 0 0 0,-1 0 0 0 0,0 0 1 0 0,1 0-1 0 0,-1 0 0 0 0,1 0 0 0 0,0 0 1 0 0,-1 0-1 0 0,1 0 0 0 0,-1 0 0 0 0,1 0 1 0 0,0-1-1 0 0,1 2 0 0 0,-1-2-10 0 0,0 1 0 0 0,0-1 0 0 0,0 0-1 0 0,0 1 1 0 0,0-1 0 0 0,1 0 0 0 0,-1 0-1 0 0,0 0 1 0 0,0 0 0 0 0,0 0-1 0 0,0 0 1 0 0,0-1 0 0 0,0 1 0 0 0,1 0-1 0 0,-1-1 1 0 0,0 1 0 0 0,2-1 0 0 0,7-5 40 0 0,0 1 0 0 0,-1-1 0 0 0,16-13 1 0 0,-13 9 1 0 0,119-78-61 0 0,-41 35-4699 0 0,-71 42 2881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9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 4 1089 0 0,'-5'-3'1153'0'0,"2"6"-1377"0"0,3 2 576 0 0,0-4-224 0 0,0 10-288 0 0,3-5-128 0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6:51.1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6778 2983 416 0 0,'-6'-18'753'0'0,"3"7"-330"0"0,0 1 0 0 0,1 0-1 0 0,0-1 1 0 0,0-19 0 0 0,-4-17 2337 0 0,6-16 28 0 0,0-32 1433 0 0,0 90-3956 0 0,0 1 0 0 0,0-1 0 0 0,1 0 0 0 0,0 0 0 0 0,0 0 0 0 0,0 1-1 0 0,1-1 1 0 0,-1 0 0 0 0,1 1 0 0 0,0-1 0 0 0,1 1 0 0 0,2-5 0 0 0,-4 8-212 0 0,-1 1 1 0 0,1-1-1 0 0,0 1 1 0 0,0-1 0 0 0,-1 1-1 0 0,1-1 1 0 0,0 1 0 0 0,0-1-1 0 0,0 1 1 0 0,0 0-1 0 0,-1-1 1 0 0,1 1 0 0 0,0 0-1 0 0,0 0 1 0 0,0 0 0 0 0,0 0-1 0 0,0 0 1 0 0,0 0-1 0 0,0 0 1 0 0,0 0 0 0 0,-1 0-1 0 0,1 0 1 0 0,0 0 0 0 0,0 1-1 0 0,1 0 1 0 0,0 0 23 0 0,0 0 0 0 0,0 0 0 0 0,0 1 0 0 0,0-1 0 0 0,-1 0 0 0 0,1 1 0 0 0,0 0 1 0 0,-1 0-1 0 0,1-1 0 0 0,0 3 0 0 0,4 5 180 0 0,-1 0 1 0 0,-1 0-1 0 0,6 15 1 0 0,25 83 1095 0 0,-23-63-980 0 0,-6-15-140 0 0,38 187 401 0 0,-24-130-461 0 0,-7-29-120 0 0,36 138-235 0 0,-28-119-8 0 0,-5-25 71 0 0,-9-29-161 0 0,6 23-794 0 0,2-1 0 0 0,2-1 0 0 0,33 60 1 0 0,-42-88-465 0 0,-3-3-31 0 0</inkml:trace>
  <inkml:trace contextRef="#ctx0" brushRef="#br0" timeOffset="424.4">6470 3496 3427 0 0,'-4'-6'694'0'0,"0"-1"0"0"0,-1 1 0 0 0,0 0 1 0 0,0 0-1 0 0,-1 0 0 0 0,1 1 0 0 0,-9-7 0 0 0,-7-7 1200 0 0,9 7 1922 0 0,11 10-3598 0 0,-1 1-1 0 0,1-1 1 0 0,0 0 0 0 0,0 0 0 0 0,-1 0-1 0 0,1 0 1 0 0,0 0 0 0 0,0 0 0 0 0,1 0-1 0 0,-1 0 1 0 0,0 0 0 0 0,0-3 0 0 0,2 4-177 0 0,-1 0 0 0 0,0 0 0 0 0,1 0 0 0 0,-1 0 0 0 0,1-1 0 0 0,-1 2 0 0 0,1-1 1 0 0,-1 0-1 0 0,1 0 0 0 0,0 0 0 0 0,0 0 0 0 0,-1 0 0 0 0,1 0 0 0 0,0 1 1 0 0,0-1-1 0 0,0 0 0 0 0,0 1 0 0 0,0-1 0 0 0,0 1 0 0 0,0-1 0 0 0,0 1 0 0 0,0-1 1 0 0,2 0-1 0 0,32-9 215 0 0,-22 6 43 0 0,34-11 71 0 0,26-7-104 0 0,-24 8-78 0 0,-17 6 24 0 0,-16 4-169 0 0,12-4 234 0 0,33-3 0 0 0,-53 10-175 0 0,0 1-1 0 0,0 0 1 0 0,1 0-1 0 0,15 2 1 0 0,-6 5 184 0 0,-17-7-288 0 0,0 1-1 0 0,0 0 1 0 0,0 0-1 0 0,0-1 1 0 0,0 1-1 0 0,0 0 1 0 0,0 0 0 0 0,-1 0-1 0 0,1 0 1 0 0,0 0-1 0 0,-1 0 1 0 0,1 0-1 0 0,0 0 1 0 0,-1 0-1 0 0,1 2 1 0 0,0 19-150 0 0,-5-4 239 0 0,-2-4-60 0 0,0 0 1 0 0,-1-1-1 0 0,0 0 1 0 0,-10 13 0 0 0,-6 12-257 0 0,-29 46 15 0 0,34-53-95 0 0,14-26 203 0 0,1 0 1 0 0,-1 0-1 0 0,1 1 0 0 0,1-1 0 0 0,-1 1 0 0 0,1 0 0 0 0,0-1 0 0 0,0 1 1 0 0,0 0-1 0 0,0 8 0 0 0,2-13 56 0 0,0-1 0 0 0,0 1-1 0 0,0-1 1 0 0,0 1 0 0 0,0-1 0 0 0,0 1 0 0 0,1-1 0 0 0,-1 1 0 0 0,0-1 0 0 0,0 1-1 0 0,1-1 1 0 0,-1 1 0 0 0,0-1 0 0 0,1 0 0 0 0,-1 1 0 0 0,0-1 0 0 0,1 1-1 0 0,-1-1 1 0 0,1 0 0 0 0,-1 0 0 0 0,0 1 0 0 0,1-1 0 0 0,-1 0 0 0 0,1 0-1 0 0,-1 1 1 0 0,1-1 0 0 0,-1 0 0 0 0,1 0 0 0 0,-1 0 0 0 0,1 0 0 0 0,-1 0 0 0 0,1 0-1 0 0,-1 0 1 0 0,1 0 0 0 0,-1 0 0 0 0,1 0 0 0 0,-1 0 0 0 0,1 0 0 0 0,-1 0-1 0 0,2 0 1 0 0,20-7-985 0 0,7-8-374 0 0,-11 4 202 0 0</inkml:trace>
  <inkml:trace contextRef="#ctx0" brushRef="#br0" timeOffset="784.36">7821 2738 2819 0 0,'-1'-9'1851'0'0,"0"0"1"0"0,0 0-1 0 0,1-13 1 0 0,0 18-477 0 0,0 3-1175 0 0,0 1-1 0 0,0-1 0 0 0,0 1 1 0 0,0-1-1 0 0,0 1 0 0 0,0-1 1 0 0,-1 1-1 0 0,1-1 1 0 0,0 1-1 0 0,0-1 0 0 0,0 1 1 0 0,0-1-1 0 0,0 1 0 0 0,-1-1 1 0 0,1 1-1 0 0,0-1 0 0 0,0 1 1 0 0,-1 0-1 0 0,1-1 1 0 0,0 1-1 0 0,-1-1 0 0 0,1 1 1 0 0,-1 0-1 0 0,1-1 0 0 0,0 1 1 0 0,-1 0-1 0 0,1 0 0 0 0,-1-1 1 0 0,1 1-1 0 0,-1 0 0 0 0,-17 2 1755 0 0,-15 15-1242 0 0,-78 76 669 0 0,79-63-961 0 0,2 2 1 0 0,-50 67 0 0 0,76-94-334 0 0,1 0 0 0 0,0 0 0 0 0,0 1 1 0 0,1-1-1 0 0,0 1 0 0 0,0-1 0 0 0,0 1 1 0 0,0 0-1 0 0,0 8 0 0 0,2-12-59 0 0,-1 0-1 0 0,1 0 1 0 0,0 1-1 0 0,0-1 1 0 0,1 0-1 0 0,-1 0 1 0 0,0 1-1 0 0,1-1 1 0 0,-1 0 0 0 0,1 0-1 0 0,0 0 1 0 0,0 1-1 0 0,0-1 1 0 0,0 0-1 0 0,0 0 1 0 0,0 0 0 0 0,0-1-1 0 0,1 1 1 0 0,-1 0-1 0 0,0 0 1 0 0,1-1-1 0 0,0 1 1 0 0,-1-1-1 0 0,1 1 1 0 0,0-1 0 0 0,0 0-1 0 0,3 2 1 0 0,7 2 46 0 0,0 0 1 0 0,0-1 0 0 0,17 4 0 0 0,76 8-506 0 0,-75-13-849 0 0,54 12 1 0 0,-83-15 1100 0 0,1 0 1 0 0,-1 0-1 0 0,1 1 0 0 0,-1-1 0 0 0,1 1 0 0 0,-1-1 0 0 0,0 1 1 0 0,1-1-1 0 0,-1 1 0 0 0,1 0 0 0 0,-1-1 0 0 0,0 1 0 0 0,0 0 0 0 0,1 0 1 0 0,-1 0-1 0 0,0 0 0 0 0,0 0 0 0 0,0 0 0 0 0,0 0 0 0 0,0 1 1 0 0,0-1-1 0 0,-1 0 0 0 0,1 1 0 0 0,0-1 0 0 0,0 2 0 0 0,-5-1-1390 0 0</inkml:trace>
  <inkml:trace contextRef="#ctx0" brushRef="#br0" timeOffset="1122.24">6356 2995 3427 0 0,'-67'-77'7949'0'0,"62"68"-3167"0"0,13 9-3198 0 0,-5 1-1558 0 0,0 0 0 0 0,0 0-1 0 0,-1 1 1 0 0,1-1 0 0 0,-1 0-1 0 0,1 1 1 0 0,4 3 0 0 0,41 46-1505 0 0,-39-40 288 0 0</inkml:trace>
  <inkml:trace contextRef="#ctx0" brushRef="#br0" timeOffset="1646.82">8586 2139 3171 0 0,'-36'-37'5210'0'0,"34"35"-4295"0"0,-1-1-1 0 0,1 1 1 0 0,0-1-1 0 0,-1 1 1 0 0,1 0 0 0 0,-5-3-1 0 0,2 2 83 0 0,5 3-883 0 0,0-1 0 0 0,0 1 0 0 0,0 0 0 0 0,-1-1 0 0 0,1 1 0 0 0,0 0 0 0 0,0-1 0 0 0,-1 1 0 0 0,1 0 0 0 0,0 0 0 0 0,-1-1 0 0 0,1 1 0 0 0,0 0 0 0 0,-1 0 0 0 0,1 0 0 0 0,-1-1 0 0 0,1 1 0 0 0,0 0 0 0 0,-1 0 0 0 0,1 0 0 0 0,-1 0 0 0 0,1 0 0 0 0,0 0 0 0 0,-1 0 0 0 0,1 0 0 0 0,-1 0 0 0 0,1 0 0 0 0,0 0 0 0 0,-1 0 0 0 0,1 0 0 0 0,-1 0 0 0 0,1 0 0 0 0,0 0-1 0 0,-1 1 1 0 0,1-1 0 0 0,-1 0 0 0 0,1 0 0 0 0,0 0 0 0 0,-1 1 0 0 0,-1 19 252 0 0,2-11 74 0 0,5 61 500 0 0,11 35-66 0 0,-3-32-558 0 0,-7-24-204 0 0,8 85 487 0 0,-5-57-578 0 0,-4-25-16 0 0,13 99 32 0 0,2 33-923 0 0,-11-126 361 0 0,-5-44-524 0 0,-2 1 0 0 0,2 25-1 0 0,-4-38-375 0 0</inkml:trace>
  <inkml:trace contextRef="#ctx0" brushRef="#br0" timeOffset="2017.83">8130 2811 3427 0 0,'-5'-7'1500'0'0,"1"0"-1"0"0,-1 1 0 0 0,-11-13 1 0 0,4 6 1487 0 0,11 12-2738 0 0,0 0 0 0 0,0 0 1 0 0,0 0-1 0 0,0 0 0 0 0,0-1 0 0 0,1 1 1 0 0,-1 0-1 0 0,0 0 0 0 0,1 0 0 0 0,-1-1 1 0 0,1 1-1 0 0,-1 0 0 0 0,1-1 0 0 0,0 1 1 0 0,0 0-1 0 0,-1-1 0 0 0,1 1 0 0 0,0-1 1 0 0,0 1-1 0 0,0 0 0 0 0,0-1 0 0 0,1 1 1 0 0,-1 0-1 0 0,0-1 0 0 0,0 1 1 0 0,1 0-1 0 0,-1-1 0 0 0,1 1 0 0 0,0-2 1 0 0,1 1-156 0 0,0 0 0 0 0,0 1 0 0 0,0-1 0 0 0,0 0 0 0 0,0 1 1 0 0,1-1-1 0 0,-1 1 0 0 0,0 0 0 0 0,1-1 0 0 0,-1 1 0 0 0,1 0 1 0 0,-1 1-1 0 0,1-1 0 0 0,-1 0 0 0 0,6 0 0 0 0,-5 1-84 0 0,0-1 1 0 0,0 1-1 0 0,0-1 0 0 0,0 1 0 0 0,0 0 0 0 0,0 0 1 0 0,0 0-1 0 0,0 0 0 0 0,0 1 0 0 0,0-1 0 0 0,0 1 1 0 0,4 1-1 0 0,-6-1 6 0 0,1 1 0 0 0,-1-1 1 0 0,0 0-1 0 0,1 0 0 0 0,-1 0 1 0 0,0 1-1 0 0,0-1 0 0 0,0 1 0 0 0,0-1 1 0 0,0 1-1 0 0,-1-1 0 0 0,1 1 0 0 0,0-1 1 0 0,-1 1-1 0 0,1 0 0 0 0,-1-1 1 0 0,1 1-1 0 0,-1 0 0 0 0,0-1 0 0 0,0 1 1 0 0,0 0-1 0 0,0 0 0 0 0,0 3 0 0 0,-1 6-8 0 0,-1 0-1 0 0,0-1 0 0 0,-1 1 0 0 0,0-1 0 0 0,-1 1 1 0 0,0-1-1 0 0,-7 13 0 0 0,-4 11 42 0 0,-2 4-220 0 0,-4 9-1142 0 0,21-46 1221 0 0,0 0 0 0 0,-1 0 1 0 0,1-1-1 0 0,-1 1 0 0 0,1 0 0 0 0,0 0 0 0 0,0 0 0 0 0,-1 0 0 0 0,1 0 1 0 0,0 0-1 0 0,0 0 0 0 0,0 0 0 0 0,0 0 0 0 0,0 0 0 0 0,0 0 0 0 0,0 0 1 0 0,0 0-1 0 0,1-1 0 0 0,-1 1 0 0 0,0 0 0 0 0,1 0 0 0 0,-1 0 0 0 0,0 0 1 0 0,1 0-1 0 0,-1 0 0 0 0,1-1 0 0 0,-1 1 0 0 0,1 0 0 0 0,1 1 0 0 0,-1-2-21 0 0,1 1 0 0 0,-1-1-1 0 0,0 0 1 0 0,1 0 0 0 0,-1 1-1 0 0,1-1 1 0 0,-1 0-1 0 0,1 0 1 0 0,-1 0 0 0 0,1-1-1 0 0,-1 1 1 0 0,1 0-1 0 0,-1 0 1 0 0,1-1 0 0 0,-1 1-1 0 0,1-1 1 0 0,-1 0-1 0 0,0 1 1 0 0,2-2 0 0 0,22-11-1473 0 0,-11 5 433 0 0</inkml:trace>
  <inkml:trace contextRef="#ctx0" brushRef="#br0" timeOffset="2424.95">9139 2207 1858 0 0,'0'-27'3553'0'0,"0"14"2887"0"0,0 12-5705 0 0,0 0-234 0 0,-1 0-472 0 0,-6-2 1419 0 0,3 3-1085 0 0,1 1-201 0 0,1 0-30 0 0,-1 2 198 0 0,-9 10 786 0 0,5-3-340 0 0,1-1-249 0 0,1-3-304 0 0,1-1-143 0 0,1-2-122 0 0,-21 20 604 0 0,-14 10 707 0 0,13-12-586 0 0,18-13-597 0 0,1 0 1 0 0,-1 0-1 0 0,1 0 1 0 0,1 1-1 0 0,-1 0 1 0 0,-3 9-1 0 0,-13 21 297 0 0,-26 41 188 0 0,32-52-1054 0 0,8-16 607 0 0,1 1 1 0 0,0 0-1 0 0,1 0 0 0 0,-7 23 1 0 0,12-33-78 0 0,0 0-1 0 0,1 0 1 0 0,0 0 0 0 0,-1 0 0 0 0,1 0 0 0 0,0 0 0 0 0,1 0 0 0 0,-1 0 0 0 0,0 0 0 0 0,1 0 0 0 0,0 0 0 0 0,0 0 0 0 0,0 0 0 0 0,0-1 0 0 0,0 1 0 0 0,0 0 0 0 0,1 0 0 0 0,-1-1 0 0 0,1 1 0 0 0,0-1 0 0 0,0 1-1 0 0,0-1 1 0 0,0 0 0 0 0,0 0 0 0 0,1 0 0 0 0,-1 0 0 0 0,4 2 0 0 0,3 2 105 0 0,0-1-1 0 0,0 0 1 0 0,1-1-1 0 0,-1 0 1 0 0,1 0 0 0 0,17 3-1 0 0,12 1-122 0 0,20 2-126 0 0,90 5-1454 0 0,-119-13 875 0 0,-22-1-654 0 0,0 0-4 0 0</inkml:trace>
  <inkml:trace contextRef="#ctx0" brushRef="#br0" timeOffset="3200.39">429 2990 961 0 0,'-10'-10'737'0'0,"4"5"-577"0"0,3 1 32 0 0,-7-6-32 0 0,10 9-64 0 0,-6 0 192 0 0,6-1-191 0 0,0 1-290 0 0,-3 1 97 0 0,-9-4 128 0 0,3 4-224 0 0,5 0-96 0 0</inkml:trace>
  <inkml:trace contextRef="#ctx0" brushRef="#br0" timeOffset="3540">275 2988 1025 0 0,'-11'-7'926'0'0,"-1"0"0"0"0,-1 1 1 0 0,1 1-1 0 0,-1 0 0 0 0,-16-5 0 0 0,-90-32 5550 0 0,113 39-6098 0 0,0 0 1 0 0,0 0-1 0 0,0 0 1 0 0,0-1-1 0 0,1 0 1 0 0,0 0-1 0 0,-1 0 1 0 0,1 0-1 0 0,-4-7 1 0 0,8 9-248 0 0,0-1 0 0 0,0 1 0 0 0,0-1 1 0 0,1 1-1 0 0,-1-1 0 0 0,1 1 0 0 0,0-1 0 0 0,-1 0 1 0 0,1 1-1 0 0,1-1 0 0 0,-1-4 0 0 0,1 5-88 0 0,0 0-1 0 0,1 1 1 0 0,-1-1-1 0 0,0 0 1 0 0,0 0-1 0 0,1 1 1 0 0,-1-1-1 0 0,1 1 1 0 0,-1-1-1 0 0,1 1 1 0 0,0-1-1 0 0,0 1 0 0 0,0 0 1 0 0,-1 0-1 0 0,1 0 1 0 0,0 0-1 0 0,0 0 1 0 0,0 1-1 0 0,0-1 1 0 0,1 1-1 0 0,-1-1 1 0 0,3 1-1 0 0,7-2 79 0 0,1 1 0 0 0,25 2 0 0 0,-4 0-3 0 0,-12-2-28 0 0,67-10 32 0 0,-59 7-174 0 0,260-66 374 0 0,-218 50-287 0 0,9-4-78 0 0,-27 9-52 0 0,-35 10 52 0 0,154-39-183 0 0,-56 22-253 0 0,-57 15 327 0 0,29-2-160 0 0,-28 6-1180 0 0,-20 3-566 0 0,-38 0 174 0 0</inkml:trace>
  <inkml:trace contextRef="#ctx0" brushRef="#br0" timeOffset="3977.5">832 2399 2723 0 0,'-52'-47'6619'0'0,"36"23"-2949"0"0,9 12-2295 0 0,7 11-1350 0 0,-1 1 0 0 0,1 0 1 0 0,0-1-1 0 0,0 1 0 0 0,0-1 0 0 0,0 1 1 0 0,0 0-1 0 0,0-1 0 0 0,0 1 0 0 0,0 0 1 0 0,0-1-1 0 0,1 1 0 0 0,-1-1 0 0 0,0 1 1 0 0,0 0-1 0 0,0-1 0 0 0,0 1 0 0 0,0 0 0 0 0,1-1 1 0 0,-1 1-1 0 0,0 0 0 0 0,0 0 0 0 0,1-1 1 0 0,-1 1-1 0 0,0 0 0 0 0,0 0 0 0 0,1-1 1 0 0,-1 1-1 0 0,0 0 0 0 0,1 0 0 0 0,-1 0 1 0 0,0-1-1 0 0,1 1 0 0 0,-1 0 0 0 0,14-6 309 0 0,-1 5-223 0 0,0 2-1 0 0,1-1 1 0 0,-1 1-1 0 0,0 1 1 0 0,1 1-1 0 0,-1-1 1 0 0,0 2-1 0 0,18 7 1 0 0,5 0-49 0 0,-13-5 7 0 0,22 4 152 0 0,80 5-1 0 0,-69-14-22 0 0,0-1 1 0 0,89-13-1 0 0,-119 9-164 0 0,4-1 45 0 0,1 1 1 0 0,-1 2 0 0 0,55 2-1 0 0,-83 0-61 0 0,0 0-1 0 0,0 0 0 0 0,0 0 0 0 0,0 0 1 0 0,0 1-1 0 0,0-1 0 0 0,0 1 0 0 0,0-1 0 0 0,-1 1 1 0 0,1 0-1 0 0,0 0 0 0 0,0 0 0 0 0,0 0 1 0 0,-1 0-1 0 0,1 0 0 0 0,-1 0 0 0 0,1 1 0 0 0,-1-1 1 0 0,1 0-1 0 0,-1 1 0 0 0,0-1 0 0 0,0 1 1 0 0,1 0-1 0 0,-1-1 0 0 0,0 1 0 0 0,-1 0 0 0 0,2 3 1 0 0,-1 0 47 0 0,-1 0 0 0 0,1-1 1 0 0,-1 1-1 0 0,-1 0 0 0 0,1 0 1 0 0,-1-1-1 0 0,0 1 1 0 0,0 0-1 0 0,0-1 0 0 0,-3 7 1 0 0,-5 14 203 0 0,-15 28 1 0 0,6-19 47 0 0,-31 43-1 0 0,-31 26 223 0 0,25-40-168 0 0,-35 30-21 0 0,60-64-460 0 0,-2-1 1 0 0,-56 37-1 0 0,78-61-858 0 0,6-2-2682 0 0</inkml:trace>
  <inkml:trace contextRef="#ctx0" brushRef="#br0" timeOffset="4507.21">2183 2136 1313 0 0,'-11'-29'1057'0'0,"1"-1"0"0"0,1 0 0 0 0,-5-39 0 0 0,3 12 39 0 0,-3-27 493 0 0,-5-18 1054 0 0,13 79-1922 0 0,0-11 2754 0 0,7 44-3026 0 0,0 0 1 0 0,1 0-1 0 0,1-1 0 0 0,2 10 1 0 0,6 20 74 0 0,11 81 669 0 0,9 62-147 0 0,1-3-527 0 0,-11-60-256 0 0,-16-96-148 0 0,2 11 41 0 0,14 52 54 0 0,-16-69-216 0 0,0 4-570 0 0,15 38-1 0 0,-15-49-3085 0 0</inkml:trace>
  <inkml:trace contextRef="#ctx0" brushRef="#br0" timeOffset="5147.4">2501 2088 1730 0 0,'-8'-7'1259'0'0,"0"-1"0"0"0,1 0 1 0 0,0 0-1 0 0,-10-13 1 0 0,15 17-976 0 0,0 0 1 0 0,1 0-1 0 0,-1 0 1 0 0,1 0-1 0 0,-1 0 1 0 0,1 0-1 0 0,1 0 1 0 0,-1-1-1 0 0,0 1 1 0 0,1 0-1 0 0,0 0 1 0 0,0-1-1 0 0,0 1 1 0 0,2-8-1 0 0,1-7 121 0 0,4-19 482 0 0,5 4-509 0 0,10-18 100 0 0,-14 37-351 0 0,0 0-1 0 0,1 1 0 0 0,0 0 1 0 0,1 0-1 0 0,1 1 0 0 0,14-14 0 0 0,-16 18-24 0 0,1 0 0 0 0,0 1 0 0 0,0 0-1 0 0,1 1 1 0 0,0 0 0 0 0,23-11-1 0 0,-28 16-74 0 0,-1 0 0 0 0,1 1 0 0 0,-1 0 0 0 0,1 0 0 0 0,-1 0 0 0 0,1 0-1 0 0,0 1 1 0 0,-1 0 0 0 0,1 0 0 0 0,0 0 0 0 0,-1 1 0 0 0,1 0 0 0 0,-1 0 0 0 0,1 0-1 0 0,-1 1 1 0 0,1 0 0 0 0,-1 0 0 0 0,7 4 0 0 0,-6-3 15 0 0,0 1 0 0 0,-1 0 0 0 0,1 0 0 0 0,-1 1 0 0 0,0-1 0 0 0,0 1 0 0 0,0 0 0 0 0,7 11 0 0 0,5 10 4 0 0,-7-8-96 0 0,-5-9 124 0 0,0 0 1 0 0,-1 0 0 0 0,0 1 0 0 0,-1-1-1 0 0,5 18 1 0 0,-7-19-3 0 0,0-1 0 0 0,-1 0 0 0 0,1 1 0 0 0,-1-1 0 0 0,-1 0-1 0 0,1 1 1 0 0,-1-1 0 0 0,-1 0 0 0 0,1 1 0 0 0,-1-1 0 0 0,0 0 0 0 0,-1 0 0 0 0,0-1 0 0 0,-4 9-1 0 0,-98 178 1211 0 0,78-147-1018 0 0,14-24 54 0 0,1 0-1 0 0,-13 34 1 0 0,24-56-306 0 0,1 1 0 0 0,0 0 0 0 0,0-1 0 0 0,-1 1 0 0 0,1-1 0 0 0,0 1 0 0 0,0-1 0 0 0,0 1 0 0 0,0 0 0 0 0,0-1 0 0 0,0 1 0 0 0,0-1 0 0 0,0 1 0 0 0,0 0 0 0 0,0-1 0 0 0,0 1 0 0 0,0-1 0 0 0,0 1 0 0 0,1-1 0 0 0,-1 1 0 0 0,0 0 0 0 0,0-1 0 0 0,1 1 0 0 0,-1-1 0 0 0,0 1 0 0 0,1-1-1 0 0,-1 1 1 0 0,0-1 0 0 0,1 0 0 0 0,-1 1 0 0 0,1-1 0 0 0,-1 1 0 0 0,1-1 0 0 0,-1 0 0 0 0,1 1 0 0 0,-1-1 0 0 0,1 0 0 0 0,-1 0 0 0 0,1 1 0 0 0,-1-1 0 0 0,1 0 0 0 0,0 0 0 0 0,-1 0 0 0 0,1 0 0 0 0,-1 0 0 0 0,1 0 0 0 0,0 0 0 0 0,3 1-24 0 0,0-1 0 0 0,-1 0 0 0 0,1 0 0 0 0,-1-1 0 0 0,1 1 0 0 0,4-2 0 0 0,105-37-187 0 0,-75 23-652 0 0,46-10 0 0 0,-64 22-787 0 0,0 1-1 0 0,0 1 0 0 0,32 0 0 0 0,-43 2 892 0 0</inkml:trace>
  <inkml:trace contextRef="#ctx0" brushRef="#br0" timeOffset="5514.47">3360 2135 1634 0 0,'-18'-47'4179'0'0,"13"32"-2150"0"0,4 13-1446 0 0,0 0-1 0 0,0 0 1 0 0,1 0-1 0 0,-1 0 0 0 0,1 0 1 0 0,-1 0-1 0 0,1 0 0 0 0,0 0 1 0 0,0-3-1 0 0,0 16 115 0 0,1 0 1 0 0,0-1-1 0 0,5 19 0 0 0,-3-18-1135 0 0,1-1 0 0 0,0 1 0 0 0,0-1-1 0 0,7 11 1 0 0,-7-12-694 0 0</inkml:trace>
  <inkml:trace contextRef="#ctx0" brushRef="#br0" timeOffset="6018.19">3731 1351 1794 0 0,'-38'-63'5728'0'0,"24"37"-1869"0"0,13 11-1637 0 0,0 4 220 0 0,-4 19-1223 0 0,0 1-970 0 0,4-8-225 0 0,0 0-1 0 0,0 0 1 0 0,1 0 0 0 0,-1 0-1 0 0,0 0 1 0 0,1 0-1 0 0,-1 1 1 0 0,1-1 0 0 0,0 0-1 0 0,-1 0 1 0 0,1 0 0 0 0,0 0-1 0 0,0 1 1 0 0,-1 1 0 0 0,-1 25 285 0 0,-1 6 54 0 0,3-18-279 0 0,0 61 305 0 0,3 39 80 0 0,1-65-227 0 0,17 90 0 0 0,-19-134-210 0 0,0 1 1 0 0,1-1 0 0 0,-1 1 0 0 0,2-1-1 0 0,-1 0 1 0 0,1 0 0 0 0,0-1 0 0 0,6 10-1 0 0,-7-13-8 0 0,0 0-1 0 0,0 1 1 0 0,0-2-1 0 0,0 1 1 0 0,1 0-1 0 0,-1 0 1 0 0,1-1-1 0 0,-1 0 1 0 0,1 0-1 0 0,0 0 1 0 0,0 0-1 0 0,0-1 1 0 0,0 1-1 0 0,0-1 1 0 0,0 0-1 0 0,7 1 1 0 0,2-1 36 0 0,0 0 0 0 0,0-1 0 0 0,24-2 0 0 0,-24 0-108 0 0,-1 0-1 0 0,0 1 1 0 0,1 1 0 0 0,-1 0 0 0 0,1 0 0 0 0,18 4-1 0 0,-29-3 51 0 0,1-1 0 0 0,-1 1-1 0 0,1 0 1 0 0,-1 0-1 0 0,1 0 1 0 0,-1 0-1 0 0,0 0 1 0 0,1 0 0 0 0,-1 1-1 0 0,0-1 1 0 0,0 1-1 0 0,0-1 1 0 0,0 1-1 0 0,0 0 1 0 0,0 0 0 0 0,-1 0-1 0 0,1 0 1 0 0,-1 0-1 0 0,1 0 1 0 0,-1 1-1 0 0,0-1 1 0 0,1 0 0 0 0,-1 1-1 0 0,-1-1 1 0 0,1 1-1 0 0,0-1 1 0 0,0 1-1 0 0,-1-1 1 0 0,0 1 0 0 0,1 0-1 0 0,-1-1 1 0 0,0 1-1 0 0,0 0 1 0 0,-1-1-1 0 0,1 1 1 0 0,0-1 0 0 0,-2 4-1 0 0,0 4 12 0 0,0 0 0 0 0,-1-1 0 0 0,0 1 0 0 0,-7 13 0 0 0,-10 15 112 0 0,11-22-91 0 0,-1 1 65 0 0,-22 29 0 0 0,-44 40 84 0 0,66-76-222 0 0,7-7-299 0 0,0 0-1 0 0,0 0 0 0 0,0 0 1 0 0,0 0-1 0 0,0-1 1 0 0,-1 0-1 0 0,0 0 1 0 0,1 0-1 0 0,-1 0 1 0 0,0 0-1 0 0,-7 1 1 0 0</inkml:trace>
  <inkml:trace contextRef="#ctx0" brushRef="#br0" timeOffset="6422.01">3750 1546 2787 0 0,'-3'-4'760'0'0,"0"0"0"0"0,1-1 0 0 0,-1 1 0 0 0,1 0 0 0 0,0-1 0 0 0,0 1 0 0 0,0-1 0 0 0,1 1 1 0 0,0-1-1 0 0,0 0 0 0 0,0 0 0 0 0,0-7 0 0 0,2 10-595 0 0,1 0 1 0 0,-1 0-1 0 0,1 1 1 0 0,0-1-1 0 0,0 1 1 0 0,0-1-1 0 0,0 1 1 0 0,0 0 0 0 0,0 0-1 0 0,0 0 1 0 0,1 0-1 0 0,-1 0 1 0 0,4-1-1 0 0,-4 1-37 0 0,123-36 1863 0 0,-91 29-1891 0 0,-11 1-56 0 0,67-17-217 0 0,47-10-2286 0 0,-123 31 1680 0 0</inkml:trace>
  <inkml:trace contextRef="#ctx0" brushRef="#br0" timeOffset="6781.24">4549 1013 2466 0 0,'-4'-7'1659'0'0,"2"3"-1040"0"0,1 1 0 0 0,-1 0 0 0 0,1-1 0 0 0,0 1-1 0 0,0 0 1 0 0,0-1 0 0 0,0 1 0 0 0,0-6 2146 0 0,0 9-2702 0 0,1 0 0 0 0,0 0 0 0 0,-1 0 0 0 0,1 1 0 0 0,-1-1 0 0 0,1 0 0 0 0,0 1 0 0 0,-1-1 0 0 0,1 0 1 0 0,0 1-1 0 0,0-1 0 0 0,-1 0 0 0 0,1 1 0 0 0,0-1 0 0 0,0 1 0 0 0,-1-1 0 0 0,1 0 0 0 0,0 1 0 0 0,0-1 1 0 0,0 1-1 0 0,0-1 0 0 0,0 1 0 0 0,0-1 0 0 0,0 0 0 0 0,-1 1 0 0 0,1-1 0 0 0,1 1 0 0 0,-1-1 0 0 0,0 1 1 0 0,0 19 513 0 0,0-14-271 0 0,0 184 1976 0 0,0-142-2084 0 0,0 0-137 0 0,1 42 321 0 0,27 270 698 0 0,-25-315-852 0 0,-4-35-86 0 0,2-1 0 0 0,-1 1 0 0 0,1-1 0 0 0,0 0 0 0 0,1 0 0 0 0,0 1 0 0 0,0-1 0 0 0,7 14 0 0 0,-7-21-72 0 0,-1 1 0 0 0,1-1 0 0 0,0 0 0 0 0,0 0 1 0 0,0-1-1 0 0,0 1 0 0 0,0 0 0 0 0,0-1 0 0 0,0 1 0 0 0,1-1 0 0 0,-1 0 1 0 0,1 1-1 0 0,2 0 0 0 0,1-1-18 0 0,0 0 0 0 0,0 0 0 0 0,0 0-1 0 0,0-1 1 0 0,0 0 0 0 0,0 0 0 0 0,0-1 0 0 0,0 1 0 0 0,0-1-1 0 0,-1-1 1 0 0,9-2 0 0 0,1 1-103 0 0,52-11 242 0 0,123-22-3820 0 0,-185 35 2556 0 0</inkml:trace>
  <inkml:trace contextRef="#ctx0" brushRef="#br0" timeOffset="7125.48">5092 1246 2691 0 0,'-8'-10'1278'0'0,"7"7"-805"0"0,-1 0 1 0 0,0 0 0 0 0,0 1-1 0 0,0-1 1 0 0,0 1-1 0 0,0-1 1 0 0,-1 1 0 0 0,1 0-1 0 0,-1 0 1 0 0,1 0-1 0 0,-1 0 1 0 0,0 1-1 0 0,0-1 1 0 0,0 1 0 0 0,0-1-1 0 0,0 1 1 0 0,0 0-1 0 0,-3-1 1 0 0,4 3-344 0 0,0-1 0 0 0,0 1 0 0 0,0-1 0 0 0,0 1 0 0 0,0 0 0 0 0,0 0 0 0 0,1 0 0 0 0,-1 0 0 0 0,0 0 0 0 0,0 0 0 0 0,1 0 0 0 0,-1 0 0 0 0,1 1 0 0 0,-1-1 0 0 0,1 1 0 0 0,0-1 0 0 0,0 1 0 0 0,-1-1 0 0 0,1 1 0 0 0,-1 3 0 0 0,-2 2 161 0 0,1-1 0 0 0,0 1 0 0 0,0 0 0 0 0,-2 10 0 0 0,1-1 90 0 0,2 0-1 0 0,-2 33 1 0 0,4 8 201 0 0,0-28-379 0 0,3 76-43 0 0,41 231 673 0 0,-29-253-769 0 0,24 94-507 0 0,-28-130-847 0 0,24 66 0 0 0,-23-77-924 0 0,-8-23 736 0 0</inkml:trace>
  <inkml:trace contextRef="#ctx0" brushRef="#br0" timeOffset="7484.61">4971 1417 2210 0 0,'-2'-12'927'0'0,"1"-1"-1"0"0,0 0 1 0 0,1 1 0 0 0,2-18-1 0 0,0-4 1530 0 0,7-3 1116 0 0,-9 36-3484 0 0,0 0 0 0 0,0 1 0 0 0,0-1 0 0 0,0 0 0 0 0,0 0 0 0 0,0 0 0 0 0,1 0 0 0 0,-1 0 1 0 0,0 0-1 0 0,0 0 0 0 0,1 1 0 0 0,-1-1 0 0 0,0 0 0 0 0,1 0 0 0 0,-1 0 0 0 0,1 1 0 0 0,-1-1 0 0 0,1 0 0 0 0,-1 1 0 0 0,1-1 0 0 0,-1 0 0 0 0,1 1 1 0 0,0-1-1 0 0,0 0 0 0 0,-1 1 0 0 0,1-1 0 0 0,0 1 0 0 0,0 0 0 0 0,-1-1 0 0 0,1 1 0 0 0,0 0 0 0 0,0-1 0 0 0,0 1 0 0 0,0 0 0 0 0,0 0 0 0 0,-1 0 1 0 0,1 0-1 0 0,0-1 0 0 0,0 1 0 0 0,0 1 0 0 0,1-1 0 0 0,1 0 16 0 0,0 1-1 0 0,0-1 1 0 0,0 1 0 0 0,0 0-1 0 0,0 0 1 0 0,0 0 0 0 0,0 1-1 0 0,0-1 1 0 0,-1 1 0 0 0,1-1 0 0 0,4 5-1 0 0,9 9 175 0 0,-1 2-1 0 0,0 0 1 0 0,13 20-1 0 0,10 13 108 0 0,6-2-27 0 0,-4-6-241 0 0,-38-39-141 0 0,0-1 0 0 0,0 1 0 0 0,0 0-1 0 0,-1-1 1 0 0,1 1 0 0 0,-1 0 0 0 0,0 0 0 0 0,0 0 0 0 0,0 0 0 0 0,0 0 0 0 0,-1 0-1 0 0,1 1 1 0 0,-1-1 0 0 0,1 0 0 0 0,-1 0 0 0 0,0 0 0 0 0,-1 1 0 0 0,1-1-1 0 0,0 0 1 0 0,-1 0 0 0 0,0 0 0 0 0,0 0 0 0 0,0 0 0 0 0,-2 5 0 0 0,-1 1-102 0 0,0 1 1 0 0,-1-1 0 0 0,-8 11-1 0 0,-9 10-203 0 0,-1 3-25 0 0,-54 79-2454 0 0,62-90 1649 0 0</inkml:trace>
  <inkml:trace contextRef="#ctx0" brushRef="#br0" timeOffset="8155.72">5423 1334 2370 0 0,'-27'-47'7047'0'0,"25"45"-6716"0"0,1 0 0 0 0,1-1 0 0 0,-1 1 0 0 0,0 0 0 0 0,0-1 0 0 0,1 1 0 0 0,0 0 0 0 0,-1-1 0 0 0,1 1 0 0 0,0 0 0 0 0,0-1 0 0 0,0 1 0 0 0,0-1 0 0 0,1 1 0 0 0,-1 0 0 0 0,1-1 0 0 0,-1 1 0 0 0,1 0 0 0 0,1-3 0 0 0,-2 3-248 0 0,1 1 0 0 0,0 0 1 0 0,-1 0-1 0 0,1 0 1 0 0,0 0-1 0 0,0-1 1 0 0,-1 1-1 0 0,1 0 1 0 0,0 0-1 0 0,0 0 0 0 0,0 1 1 0 0,0-1-1 0 0,0 0 1 0 0,1 0-1 0 0,-1 0 1 0 0,0 1-1 0 0,0-1 1 0 0,0 1-1 0 0,1-1 0 0 0,-1 1 1 0 0,0-1-1 0 0,1 1 1 0 0,-1 0-1 0 0,0 0 1 0 0,1-1-1 0 0,-1 1 1 0 0,0 0-1 0 0,1 0 0 0 0,-1 0 1 0 0,0 1-1 0 0,1-1 1 0 0,-1 0-1 0 0,0 0 1 0 0,1 1-1 0 0,-1-1 1 0 0,0 1-1 0 0,1-1 0 0 0,1 2 1 0 0,0-1-29 0 0,-1 1 1 0 0,1-1 0 0 0,-1 1-1 0 0,0 0 1 0 0,1 0-1 0 0,-1 0 1 0 0,0 0-1 0 0,0 0 1 0 0,0 0 0 0 0,0 0-1 0 0,-1 1 1 0 0,1-1-1 0 0,-1 1 1 0 0,1-1-1 0 0,-1 1 1 0 0,0-1 0 0 0,1 5-1 0 0,1 7 81 0 0,-2 0 0 0 0,0 1 0 0 0,0-1 1 0 0,-2 0-1 0 0,0 1 0 0 0,-3 16 0 0 0,-24 86 417 0 0,13-58-431 0 0,9-36-178 0 0,-1 5 137 0 0,-4 33 1 0 0,2-3 116 0 0,9-58-196 0 0,0 0 0 0 0,0 1 0 0 0,0-1 0 0 0,0 0 0 0 0,1 0 0 0 0,-1 1 0 0 0,0-1 0 0 0,0 0 0 0 0,0 0 0 0 0,1 1 0 0 0,-1-1 0 0 0,0 0 0 0 0,0 0 0 0 0,1 1 0 0 0,-1-1 0 0 0,0 0 0 0 0,0 0 0 0 0,1 0 0 0 0,-1 0 0 0 0,0 0 0 0 0,1 0 0 0 0,-1 1 0 0 0,0-1 0 0 0,1 0 0 0 0,-1 0 0 0 0,0 0 0 0 0,0 0 0 0 0,1 0 0 0 0,-1 0 0 0 0,0 0 0 0 0,1 0 0 0 0,-1 0 0 0 0,0 0 0 0 0,1-1 0 0 0,-1 1 0 0 0,0 0 0 0 0,1 0 0 0 0,-1 0 0 0 0,0 0 0 0 0,0 0 0 0 0,1 0 1 0 0,-1-1-1 0 0,0 1 0 0 0,0 0 0 0 0,1 0 0 0 0,-1 0 0 0 0,0-1 0 0 0,15-8-153 0 0,13-27 14 0 0,4-24 114 0 0,-5 10-9 0 0,40-70-144 0 0,-12 31 523 0 0,-55 88-366 0 0,1 0 0 0 0,0 0 1 0 0,-1 0-1 0 0,1 0 0 0 0,0 0 0 0 0,-1 0 1 0 0,1 0-1 0 0,0 0 0 0 0,0 0 0 0 0,0 1 0 0 0,0-1 1 0 0,0 0-1 0 0,0 1 0 0 0,0-1 0 0 0,0 1 1 0 0,0-1-1 0 0,0 1 0 0 0,0-1 0 0 0,0 1 0 0 0,0 0 1 0 0,0-1-1 0 0,1 1 0 0 0,1 0 0 0 0,-2 0 6 0 0,0 1 0 0 0,0-1 0 0 0,0 1 0 0 0,0-1 0 0 0,0 1-1 0 0,0-1 1 0 0,-1 1 0 0 0,1 0 0 0 0,0 0 0 0 0,0-1 0 0 0,0 1-1 0 0,0 0 1 0 0,-1 0 0 0 0,1 0 0 0 0,-1 0 0 0 0,1 0 0 0 0,0 0-1 0 0,-1 0 1 0 0,0 0 0 0 0,1 0 0 0 0,-1 0 0 0 0,1 0 0 0 0,-1 0-1 0 0,0 0 1 0 0,0 1 0 0 0,0 0 0 0 0,5 21-45 0 0,0 0 1 0 0,-2 1 0 0 0,0 23-1 0 0,-2-19 327 0 0,0-20-325 0 0,-1 1-1 0 0,0-1 1 0 0,-1 12-1 0 0,-6 32-109 0 0,-2 16-230 0 0,0-22-451 0 0,4-23 952 0 0,1-1-515 0 0,3-11 30 0 0,1-8 712 0 0,1-2-468 0 0,3 0 61 0 0,6-1-264 0 0,-5-4 281 0 0,0 0-1 0 0,0 0 0 0 0,-1-1 0 0 0,1 1 0 0 0,-1-1 0 0 0,0 0 0 0 0,5-7 0 0 0,3-4 173 0 0,22-32-179 0 0,-12 16-121 0 0,59-97 812 0 0,-16 22 33 0 0,-51 87-378 0 0,23-25 0 0 0,-35 43-192 0 0,0-1 0 0 0,1 1 0 0 0,-1 0 0 0 0,0 0-1 0 0,1 0 1 0 0,-1 0 0 0 0,1 0 0 0 0,0 1 0 0 0,0-1 0 0 0,-1 1 0 0 0,1 0 0 0 0,0 0-1 0 0,0 0 1 0 0,5-1 0 0 0,-5 2-57 0 0,-1 0-1 0 0,0 0 1 0 0,0 0 0 0 0,0 1-1 0 0,1-1 1 0 0,-1 1 0 0 0,0-1-1 0 0,0 1 1 0 0,0 0-1 0 0,0 0 1 0 0,0 0 0 0 0,0 0-1 0 0,0 0 1 0 0,-1 1 0 0 0,1-1-1 0 0,0 0 1 0 0,-1 1-1 0 0,1 0 1 0 0,-1-1 0 0 0,1 1-1 0 0,-1 0 1 0 0,2 2 0 0 0,68 75 225 0 0,-37-45-835 0 0,10 14-2374 0 0,-35-39 1025 0 0</inkml:trace>
  <inkml:trace contextRef="#ctx0" brushRef="#br0" timeOffset="9814.17">7418 618 2883 0 0,'-7'-35'13077'0'0,"4"35"-10264"0"0,2 0-2770 0 0,1 0 1 0 0,0 0-1 0 0,-1 1 1 0 0,1-1-1 0 0,0 0 1 0 0,-1 0-1 0 0,1 1 0 0 0,0-1 1 0 0,0 1-1 0 0,-1-1 1 0 0,1 0-1 0 0,0 1 1 0 0,0-1-1 0 0,0 0 0 0 0,-1 1 1 0 0,1-1-1 0 0,0 1 1 0 0,0-1-1 0 0,0 1 1 0 0,0-1-1 0 0,0 0 0 0 0,0 1 1 0 0,0-1-1 0 0,0 2 1 0 0,0 9 73 0 0,1 1 0 0 0,0-1 0 0 0,1 1 1 0 0,0-1-1 0 0,1 0 0 0 0,0 0 0 0 0,8 19 1 0 0,-5-18-819 0 0,0 0 0 0 0,1-1 1 0 0,1 0-1 0 0,-1 0 1 0 0,2 0-1 0 0,13 13 0 0 0,-8-12-1034 0 0</inkml:trace>
  <inkml:trace contextRef="#ctx0" brushRef="#br0" timeOffset="10171.06">7462 1478 3363 0 0,'-1'-4'805'0'0,"1"0"0"0"0,-1 0-1 0 0,0 1 1 0 0,0-1 0 0 0,0 0 0 0 0,-1 0 0 0 0,1 1-1 0 0,-1-1 1 0 0,0 1 0 0 0,-3-5 0 0 0,3 5-185 0 0,0-1 1 0 0,0 0-1 0 0,0 1 1 0 0,0-1 0 0 0,0 0-1 0 0,1 0 1 0 0,0 0-1 0 0,0 0 1 0 0,0 0-1 0 0,0-6 1 0 0,1 2-285 0 0,1 0 1 0 0,0 0-1 0 0,0 0 0 0 0,1 0 1 0 0,0 0-1 0 0,0 0 0 0 0,1 1 1 0 0,0-1-1 0 0,7-12 0 0 0,22-28-487 0 0,-7 18-194 0 0,24-24-362 0 0,31-22-1981 0 0,-60 60 926 0 0</inkml:trace>
  <inkml:trace contextRef="#ctx0" brushRef="#br0" timeOffset="10548.13">8158 220 3075 0 0,'-4'-9'1695'0'0,"-1"0"0"0"0,-1 1 0 0 0,-7-9 0 0 0,13 16-1551 0 0,-1 1 1 0 0,0-1 0 0 0,0 0-1 0 0,0 0 1 0 0,0 0-1 0 0,0 1 1 0 0,0-1 0 0 0,0 0-1 0 0,0 1 1 0 0,0-1 0 0 0,0 1-1 0 0,0 0 1 0 0,0-1 0 0 0,0 1-1 0 0,0 0 1 0 0,-1-1 0 0 0,1 1-1 0 0,0 0 1 0 0,0 0-1 0 0,0 0 1 0 0,-1 0 0 0 0,1 0-1 0 0,0 0 1 0 0,0 1 0 0 0,0-1-1 0 0,0 0 1 0 0,0 1 0 0 0,-1-1-1 0 0,1 0 1 0 0,0 1-1 0 0,0-1 1 0 0,0 1 0 0 0,0 0-1 0 0,0-1 1 0 0,0 1 0 0 0,0 0-1 0 0,0 0 1 0 0,1-1 0 0 0,-2 2-1 0 0,-5 6 20 0 0,0-1 1 0 0,1 1-1 0 0,-11 16 0 0 0,9-12 334 0 0,-38 58 494 0 0,-16 40-9 0 0,21-36-973 0 0,-118 216-3666 0 0,149-271 2529 0 0</inkml:trace>
  <inkml:trace contextRef="#ctx0" brushRef="#br0" timeOffset="10931.27">7995 205 2146 0 0,'0'-4'700'0'0,"0"0"0"0"0,0 0-1 0 0,-1 0 1 0 0,0 0 0 0 0,0 1 0 0 0,0-1-1 0 0,0 0 1 0 0,0 1 0 0 0,-1-1 0 0 0,0 1 0 0 0,-2-4-1 0 0,3 6-261 0 0,3 1-255 0 0,0-1 0 0 0,-1 2 0 0 0,1-1-1 0 0,0 0 1 0 0,-1 0 0 0 0,1 0 0 0 0,0 1 0 0 0,-1-1 0 0 0,1 1-1 0 0,0-1 1 0 0,-1 1 0 0 0,1 0 0 0 0,-1 0 0 0 0,1-1 0 0 0,1 3-1 0 0,13 8 290 0 0,0 2-1 0 0,-1-1 0 0 0,18 21 1 0 0,-5-2-349 0 0,-10-10-210 0 0,-7-7 120 0 0,3 2-519 0 0,0 1 0 0 0,-1 0 0 0 0,-1 2 0 0 0,10 18 0 0 0,-16-21-838 0 0</inkml:trace>
  <inkml:trace contextRef="#ctx0" brushRef="#br0" timeOffset="11290.25">7965 824 2755 0 0,'-5'-9'2351'0'0,"-1"-1"-838"0"0,4 1 2609 0 0,-1 3-1850 0 0,3 6-2225 0 0,-1 0 1 0 0,1 0-1 0 0,0 0 1 0 0,0 0-1 0 0,0 0 0 0 0,0 0 1 0 0,-1-1-1 0 0,1 1 1 0 0,0 0-1 0 0,0 0 1 0 0,0 0-1 0 0,0 0 1 0 0,0-1-1 0 0,0 1 1 0 0,0 0-1 0 0,-1 0 0 0 0,1 0 1 0 0,0-1-1 0 0,0 1 1 0 0,0 0-1 0 0,0 0 1 0 0,0-1-1 0 0,0 1 1 0 0,0 0-1 0 0,0 0 0 0 0,0 0 1 0 0,0-1-1 0 0,0 1 1 0 0,0 0-1 0 0,0 0 1 0 0,0 0-1 0 0,0-1 1 0 0,1 1-1 0 0,-1 0 1 0 0,0 0-1 0 0,0 0 0 0 0,0-1 1 0 0,0 1-1 0 0,0 0 1 0 0,0 0-1 0 0,0 0 1 0 0,1 0-1 0 0,-1-1 1 0 0,0 1-1 0 0,0 0 0 0 0,0 0 1 0 0,0 0-1 0 0,1 0 1 0 0,-1 0-1 0 0,0 0 1 0 0,0 0-1 0 0,0-1 1 0 0,1 1-1 0 0,-1 0 1 0 0,0 0-1 0 0,0 0 0 0 0,0 0 1 0 0,1 0-1 0 0,10-2-9 0 0,0 0-1 0 0,-1 0 0 0 0,1 1 1 0 0,1 0-1 0 0,-1 1 1 0 0,0 0-1 0 0,20 4 0 0 0,-23-3-334 0 0,0 0 0 0 0,0 1 1 0 0,0 0-1 0 0,-1 1 0 0 0,1 0 0 0 0,0 0 0 0 0,-1 0 0 0 0,0 1 0 0 0,14 9 0 0 0,-17-10 56 0 0,-1 0-1 0 0,1 1 1 0 0,0-1-1 0 0,-1 1 1 0 0,0 0-1 0 0,0 0 1 0 0,0 0-1 0 0,0 0 1 0 0,2 7-1 0 0,-3-7 271 0 0,-1-1 0 0 0,1 1 0 0 0,-1 0 0 0 0,-1 0 1 0 0,1 0-1 0 0,0 0 0 0 0,-1 7 0 0 0,0-8 102 0 0,-1 0-1 0 0,0 0 1 0 0,0 0 0 0 0,-1 0 0 0 0,1 0 0 0 0,-1 0-1 0 0,1 0 1 0 0,-1-1 0 0 0,0 1 0 0 0,0 0 0 0 0,0-1-1 0 0,0 1 1 0 0,-1-1 0 0 0,1 0 0 0 0,-1 0 0 0 0,1 0-1 0 0,-1 0 1 0 0,-4 2 0 0 0,-16 15 1847 0 0,20-16-1453 0 0,3-3-491 0 0,-1 0 0 0 0,1 1 0 0 0,-1-1 0 0 0,1 0 0 0 0,0 1-1 0 0,-1-1 1 0 0,1 1 0 0 0,-1-1 0 0 0,1 0 0 0 0,0 1 0 0 0,-1-1 0 0 0,1 1-1 0 0,0-1 1 0 0,0 1 0 0 0,-1-1 0 0 0,1 1 0 0 0,0-1 0 0 0,0 1 0 0 0,0 0-1 0 0,0-1 1 0 0,-1 2 0 0 0,1-2 100 0 0,6 17 383 0 0,29 14-100 0 0,-10-11-225 0 0,-10-4-176 0 0,-8-8 16 0 0,0 1 1 0 0,0 1-1 0 0,-1-1 0 0 0,0 1 1 0 0,-1 0-1 0 0,0 0 0 0 0,5 15 1 0 0,-9-20 44 0 0,0 0 0 0 0,0 1 1 0 0,0-1-1 0 0,0 0 0 0 0,-1 1 0 0 0,0-1 1 0 0,0 0-1 0 0,-1 1 0 0 0,1-1 0 0 0,-1 0 1 0 0,0 0-1 0 0,0 1 0 0 0,-1-1 0 0 0,0 0 1 0 0,0 0-1 0 0,0-1 0 0 0,-5 10 1 0 0,0-3 91 0 0,-8 13 1238 0 0,-35 45 1 0 0,22-31 1010 0 0,28-38-2373 0 0,-1 0-1 0 0,1 0 1 0 0,0 1 0 0 0,-1-1-1 0 0,1 0 1 0 0,0 0 0 0 0,0 1-1 0 0,-1-1 1 0 0,1 0 0 0 0,0 1 0 0 0,0-1-1 0 0,0 0 1 0 0,-1 1 0 0 0,1-1-1 0 0,0 0 1 0 0,0 1 0 0 0,0-1-1 0 0,0 0 1 0 0,0 1 0 0 0,0-1-1 0 0,0 1 1 0 0,0-1 0 0 0,0 0-1 0 0,0 1 1 0 0,0-1 0 0 0,0 0 0 0 0,0 1-1 0 0,0-1 1 0 0,0 1 0 0 0,0-1-1 0 0,0 0 1 0 0,0 1 0 0 0,0-1-1 0 0,1 1 1 0 0,12 2 503 0 0,-8-3-482 0 0,0 0 0 0 0,0-1 1 0 0,0 0-1 0 0,0 0 0 0 0,6-2 0 0 0,3-2 43 0 0,43-11-747 0 0,-32 10 252 0 0,-9 1 233 0 0,7-2-605 0 0,10-4-1558 0 0,-13 7-2147 0 0,-14 3 2610 0 0</inkml:trace>
  <inkml:trace contextRef="#ctx0" brushRef="#br0" timeOffset="11715.96">8514 561 2498 0 0,'-85'-67'9727'0'0,"82"66"-8299"0"0,-20-18 3039 0 0,23 19-4434 0 0,-1 0-1 0 0,1-1 1 0 0,0 1-1 0 0,-1 0 1 0 0,1-1-1 0 0,0 1 1 0 0,-1 0-1 0 0,1-1 1 0 0,0 1-1 0 0,-1 0 1 0 0,1-1-1 0 0,0 1 1 0 0,0-1-1 0 0,0 1 1 0 0,-1-1-1 0 0,1 1 1 0 0,0 0-1 0 0,0-1 1 0 0,0 1-1 0 0,0-1 1 0 0,0 1-1 0 0,0-1 1 0 0,0 1-1 0 0,0-1 1 0 0,0 1 0 0 0,0-1-1 0 0,0 1 1 0 0,0-1-1 0 0,0 1 1 0 0,0-1-1 0 0,0 1 1 0 0,0 0-1 0 0,1-1 1 0 0,-1 1-1 0 0,0-1 1 0 0,0 1-1 0 0,1 0 1 0 0,-1-1-1 0 0,0 1 1 0 0,0-1-1 0 0,1 1 1 0 0,-1 0-1 0 0,0-1 1 0 0,1 1-1 0 0,-1 0 1 0 0,1 0-1 0 0,-1-1 1 0 0,0 1-1 0 0,1 0 1 0 0,-1 0-1 0 0,1-1 1 0 0,50-15 387 0 0,34 1 743 0 0,-50 9-969 0 0,40-5-435 0 0,38-5 130 0 0,-66 11-220 0 0,-35 3-249 0 0,51-8-693 0 0,-57 9 894 0 0,-1 0 0 0 0,1-1 0 0 0,0 0 0 0 0,0 0 0 0 0,-1-1 0 0 0,0 0 0 0 0,10-6 0 0 0,-9 1-619 0 0</inkml:trace>
  <inkml:trace contextRef="#ctx0" brushRef="#br0" timeOffset="12422.78">9010 135 1890 0 0,'-10'-8'941'0'0,"1"-1"0"0"0,0 0 0 0 0,-12-16 1 0 0,-8-9 1080 0 0,24 28-1215 0 0,-1 1 1 0 0,0 0-1 0 0,0 0 1 0 0,0 1-1 0 0,0-1 1 0 0,-1 2 0 0 0,1-1-1 0 0,-14-5 1 0 0,17 8-696 0 0,0 0-1 0 0,0 1 1 0 0,0-1 0 0 0,0 1 0 0 0,0 0-1 0 0,0-1 1 0 0,0 1 0 0 0,0 0 0 0 0,0 1 0 0 0,0-1-1 0 0,0 1 1 0 0,0-1 0 0 0,0 1 0 0 0,0 0 0 0 0,0 0-1 0 0,0 0 1 0 0,0 0 0 0 0,1 1 0 0 0,-1-1 0 0 0,0 1-1 0 0,1 0 1 0 0,-1 0 0 0 0,1 0 0 0 0,-5 4-1 0 0,1 2-7 0 0,-1 0-1 0 0,1 0 1 0 0,1 1-1 0 0,0 0 1 0 0,0 0-1 0 0,0 0 1 0 0,1 1-1 0 0,1 0 1 0 0,0-1-1 0 0,0 1 1 0 0,1 1-1 0 0,-2 10 1 0 0,-11 89-514 0 0,4 55-571 0 0,8 111-865 0 0,3-192 1415 0 0,0-69 432 0 0,-1 0-1 0 0,-6 30 0 0 0,5-37-9 0 0,0-1 1 0 0,0 1-1 0 0,-1-1 0 0 0,-4 8 1 0 0,6-12 209 0 0,-1-1 1 0 0,0 1 0 0 0,0-1 0 0 0,1 1 0 0 0,-1-1 0 0 0,-1 0 0 0 0,1 0 0 0 0,0 0 0 0 0,-1 0 0 0 0,1-1 0 0 0,0 1 0 0 0,-1 0-1 0 0,0-1 1 0 0,1 0 0 0 0,-1 0 0 0 0,-5 2 0 0 0,7-3 503 0 0,-8-5 101 0 0,9 3-833 0 0,1 1 1 0 0,-1 0-1 0 0,1-1 1 0 0,0 1 0 0 0,0 0-1 0 0,-1 0 1 0 0,1-1-1 0 0,0 1 1 0 0,0 0-1 0 0,0 0 1 0 0,0 0-1 0 0,0 0 1 0 0,1 0-1 0 0,-1 1 1 0 0,0-1-1 0 0,0 0 1 0 0,1 0-1 0 0,0 0 1 0 0,29-14-116 0 0,-30 15 189 0 0,13-6 57 0 0,0 1 0 0 0,16-5 1 0 0,-24 9-118 0 0,-1 0 1 0 0,1 0 0 0 0,0 0 0 0 0,-1 1 0 0 0,1 0 0 0 0,0 0 0 0 0,-1 1 0 0 0,1-1 0 0 0,8 3 0 0 0,-13-3 23 0 0,0 0-1 0 0,0 1 0 0 0,0-1 1 0 0,0 1-1 0 0,0-1 1 0 0,0 1-1 0 0,0 0 1 0 0,0-1-1 0 0,0 1 1 0 0,0 0-1 0 0,0-1 0 0 0,-1 1 1 0 0,1 0-1 0 0,0 0 1 0 0,0 0-1 0 0,-1 0 1 0 0,1 0-1 0 0,0 0 0 0 0,-1 0 1 0 0,1 0-1 0 0,-1 0 1 0 0,0 0-1 0 0,1 0 1 0 0,-1 0-1 0 0,0 0 0 0 0,1 1 1 0 0,-1-1-1 0 0,0 0 1 0 0,0 0-1 0 0,0 0 1 0 0,0 0-1 0 0,0 0 0 0 0,0 1 1 0 0,-1-1-1 0 0,1 0 1 0 0,0 0-1 0 0,-1 2 1 0 0,-2 6-131 0 0,0 0 1 0 0,-1 0 0 0 0,-9 15 0 0 0,4-4 551 0 0,-3 10-426 0 0,-8 15 188 0 0,1-2 38 0 0,7-13-151 0 0,9-21-95 0 0,-1-1 0 0 0,1 1 0 0 0,1 0 0 0 0,-1 0 0 0 0,2 0 0 0 0,-1 0-1 0 0,1 0 1 0 0,0 1 0 0 0,1-1 0 0 0,1 10 0 0 0,-1-18 2 0 0,1 1 0 0 0,-1-1 0 0 0,1 0 0 0 0,-1 1 0 0 0,1-1 0 0 0,0 1 0 0 0,0-1 0 0 0,0 0 0 0 0,-1 1-1 0 0,1-1 1 0 0,0 0 0 0 0,1 0 0 0 0,-1 0 0 0 0,0 0 0 0 0,0 0 0 0 0,0 0 0 0 0,1 0 0 0 0,-1 0 0 0 0,0 0 0 0 0,1-1 0 0 0,-1 1 0 0 0,0-1 0 0 0,1 1-1 0 0,-1-1 1 0 0,1 1 0 0 0,-1-1 0 0 0,1 0 0 0 0,0 1 0 0 0,-1-1 0 0 0,1 0 0 0 0,-1 0 0 0 0,1 0 0 0 0,-1-1 0 0 0,1 1 0 0 0,-1 0 0 0 0,1-1 0 0 0,1 0-1 0 0,8-1 100 0 0,0-1-1 0 0,0-1 1 0 0,19-9-1 0 0,-25 11 187 0 0,5-3-87 0 0,-1-1 0 0 0,0 0 0 0 0,0-1 0 0 0,0 1 0 0 0,8-11 0 0 0,15-10 209 0 0,-23 19-39 0 0,8-6 312 0 0,-16 13-686 0 0,0 1 1 0 0,-1 0-1 0 0,1 0 1 0 0,0 0-1 0 0,0-1 1 0 0,-1 1-1 0 0,1 0 1 0 0,0 0-1 0 0,0 0 1 0 0,-1 0-1 0 0,1 0 1 0 0,0 0-1 0 0,0 0 1 0 0,-1 0-1 0 0,1 1 1 0 0,0-1-1 0 0,-1 0 1 0 0,1 0-1 0 0,0 1 1 0 0,0-1-1 0 0,-1 0 1 0 0,1 1-1 0 0,0-1 1 0 0,-1 0-1 0 0,1 1 1 0 0,-1-1-1 0 0,1 2 1 0 0,8 4-464 0 0,0 0 1 0 0,-1 0-1 0 0,13 5 0 0 0,-1-1-990 0 0,-9-6 941 0 0,-5-1-628 0 0</inkml:trace>
  <inkml:trace contextRef="#ctx0" brushRef="#br0" timeOffset="12792.56">9067 621 3171 0 0,'0'-17'2699'0'0,"0"10"-1885"0"0,0 1-94 0 0,-2-4 618 0 0,-1 5-432 0 0,0 1 53 0 0,1 1 47 0 0,-1 0-204 0 0,1-1 0 0 0,-1 0 0 0 0,1-1 0 0 0,0 1-1 0 0,-3-6 1 0 0,5 9-715 0 0,0 1 0 0 0,-1-1 0 0 0,1 0-1 0 0,0 0 1 0 0,0 0 0 0 0,0 0 0 0 0,-1 0 0 0 0,1 0 0 0 0,0 1-1 0 0,0-1 1 0 0,0 0 0 0 0,1 0 0 0 0,-1 0 0 0 0,0 0 0 0 0,0 0 0 0 0,0 0-1 0 0,1 1 1 0 0,-1-1 0 0 0,0 0 0 0 0,1 0 0 0 0,-1 0 0 0 0,1 1-1 0 0,-1-1 1 0 0,1 0 0 0 0,-1 1 0 0 0,1-1 0 0 0,-1 0 0 0 0,1 1-1 0 0,0-1 1 0 0,-1 1 0 0 0,1-1 0 0 0,0 1 0 0 0,0-1 0 0 0,-1 1-1 0 0,1-1 1 0 0,0 1 0 0 0,0 0 0 0 0,1-1 0 0 0,21-5 270 0 0,-5 2-84 0 0,25-2 645 0 0,73-2 0 0 0,-89 8-932 0 0,23-2 133 0 0,75 8 0 0 0,-122-5-67 0 0,0-1-1 0 0,0 1 1 0 0,0-1-1 0 0,0 1 1 0 0,0 0-1 0 0,0 1 1 0 0,0-1-1 0 0,0 0 1 0 0,0 1-1 0 0,-1-1 1 0 0,1 1-1 0 0,-1 0 1 0 0,1 0-1 0 0,-1 0 1 0 0,3 2-1 0 0,-4-2-54 0 0,0-1-1 0 0,0 1 1 0 0,-1-1 0 0 0,1 1 0 0 0,0 0-1 0 0,0-1 1 0 0,-1 1 0 0 0,1 0-1 0 0,-1-1 1 0 0,0 1 0 0 0,1 0-1 0 0,-1 0 1 0 0,0-1 0 0 0,0 1 0 0 0,0 0-1 0 0,0 0 1 0 0,0-1 0 0 0,-1 1-1 0 0,1 0 1 0 0,0-1 0 0 0,-1 1-1 0 0,1 0 1 0 0,-1-1 0 0 0,0 1 0 0 0,1 0-1 0 0,-1-1 1 0 0,-2 3 0 0 0,-10 15-249 0 0,0-1 1 0 0,-1 0 0 0 0,-2-1-1 0 0,-24 22 1 0 0,-23 24-2154 0 0,46-48 408 0 0,12-12 54 0 0</inkml:trace>
  <inkml:trace contextRef="#ctx0" brushRef="#br0" timeOffset="13157.73">9279 720 609 0 0,'-4'-8'495'0'0,"0"1"1"0"0,0 0-1 0 0,0 0 1 0 0,-1 1-1 0 0,0-1 1 0 0,0 1-1 0 0,-7-6 1 0 0,-13-18 1791 0 0,18 20-496 0 0,-1-1 1 0 0,0 1 0 0 0,-1 0-1 0 0,-11-9 1 0 0,20 19-1722 0 0,0 0 0 0 0,-1-1 0 0 0,1 1 0 0 0,0-1 0 0 0,0 1 0 0 0,-1 0 0 0 0,1 0 0 0 0,0-1 0 0 0,-1 1 0 0 0,1 0 1 0 0,-1 0-1 0 0,1-1 0 0 0,0 1 0 0 0,-1 0 0 0 0,1 0 0 0 0,-1 0 0 0 0,1 0 0 0 0,0-1 0 0 0,-1 1 0 0 0,1 0 0 0 0,-1 0 0 0 0,1 0 1 0 0,-1 0-1 0 0,1 0 0 0 0,0 0 0 0 0,-1 0 0 0 0,1 0 0 0 0,-1 0 0 0 0,1 1 0 0 0,-1-1 0 0 0,1 0 0 0 0,-1 0 0 0 0,-1 15 928 0 0,10 27 263 0 0,-7-39-868 0 0,25 91 770 0 0,-3-11 155 0 0,-9-26-740 0 0,12 67-921 0 0,7 64 905 0 0,33 158-1309 0 0,-61-323 264 0 0,8 26-273 0 0,-12-47 403 0 0,3 3-1408 0 0,-2-4 1115 0 0,7 2-1916 0 0</inkml:trace>
  <inkml:trace contextRef="#ctx0" brushRef="#br0" timeOffset="13535.86">9928 288 2594 0 0,'-4'-6'1061'0'0,"-1"0"-1"0"0,0 0 0 0 0,0 0 0 0 0,-13-11 4563 0 0,9 12-1437 0 0,9 6-4135 0 0,0-1 0 0 0,-1 0 0 0 0,1 1 0 0 0,-1-1 0 0 0,1 1-1 0 0,0-1 1 0 0,0 1 0 0 0,-1-1 0 0 0,1 1 0 0 0,0-1 0 0 0,0 1 0 0 0,0-1-1 0 0,-1 1 1 0 0,1-1 0 0 0,0 1 0 0 0,0-1 0 0 0,0 1 0 0 0,0-1 0 0 0,0 1-1 0 0,0-1 1 0 0,0 1 0 0 0,0 0 0 0 0,0-1 0 0 0,1 1 0 0 0,2 61 2532 0 0,0-33-2001 0 0,6 193 2165 0 0,-15-74-1885 0 0,2-78-84 0 0,-5 36-1134 0 0,-21 155-274 0 0,20-171-575 0 0,-3 30-1162 0 0,13-72-1391 0 0,0-43 2013 0 0</inkml:trace>
  <inkml:trace contextRef="#ctx0" brushRef="#br0" timeOffset="13931.36">9513 951 3203 0 0,'-31'-30'6193'0'0,"30"30"-5958"0"0,0-1 1 0 0,1 1 0 0 0,-1 0 0 0 0,1-1 0 0 0,-1 1 0 0 0,0-1 0 0 0,1 1 0 0 0,-1-1 0 0 0,1 1 0 0 0,-1-1 0 0 0,1 0 0 0 0,0 1 0 0 0,-1-1-1 0 0,1 0 1 0 0,0 1 0 0 0,-1-1 0 0 0,1 0 0 0 0,0 0 0 0 0,0 1 0 0 0,-1-1 0 0 0,1 0 0 0 0,0 1 0 0 0,0-1 0 0 0,0 0 0 0 0,0 0 0 0 0,0 0-1 0 0,0 1 1 0 0,0-1 0 0 0,0 0 0 0 0,1 0 0 0 0,-1 1 0 0 0,0-1 0 0 0,1-1 0 0 0,0 1-28 0 0,0-1 0 0 0,1 0 0 0 0,-1 1 0 0 0,1-1 0 0 0,0 1 0 0 0,0-1 0 0 0,-1 1 0 0 0,1 0-1 0 0,0 0 1 0 0,0 0 0 0 0,3-1 0 0 0,5-2-240 0 0,0 0 0 0 0,0 1 0 0 0,1 0 0 0 0,13-1 0 0 0,6 4 625 0 0,-9 1-23 0 0,-2 2-201 0 0,-9-1-380 0 0,-7-1-6 0 0,1-1 0 0 0,-1 1-1 0 0,1 0 1 0 0,-1 1-1 0 0,0-1 1 0 0,0 0-1 0 0,0 1 1 0 0,0 0 0 0 0,0 0-1 0 0,0 0 1 0 0,0 0-1 0 0,-1 0 1 0 0,1 1-1 0 0,3 3 1 0 0,-4-3 34 0 0,-1-1 1 0 0,1 1-1 0 0,-1 0 0 0 0,0 0 1 0 0,1 0-1 0 0,-1 0 0 0 0,-1 0 1 0 0,1 0-1 0 0,0 0 0 0 0,-1 0 1 0 0,1 1-1 0 0,-1-1 0 0 0,0 0 1 0 0,0 0-1 0 0,-1 0 1 0 0,1 0-1 0 0,0 1 0 0 0,-1-1 1 0 0,0 0-1 0 0,0 0 0 0 0,0 0 1 0 0,0 0-1 0 0,-2 3 0 0 0,-9 17 165 0 0,3-7-83 0 0,-1 0 117 0 0,3-7 51 0 0,-12 14-473 0 0,-31 28 0 0 0,18-23-266 0 0,-53 37 0 0 0,74-59-964 0 0,8-5 966 0 0</inkml:trace>
  <inkml:trace contextRef="#ctx0" brushRef="#br0" timeOffset="14289.32">10250 616 2210 0 0,'-6'-8'1798'0'0,"4"4"-900"0"0,2-2-83 0 0,2 1-480 0 0,-1 2-17 0 0,2-5 921 0 0,2-9 7686 0 0,-10 22-6820 0 0,0-1-1978 0 0,3-2-31 0 0,-4 4 260 0 0,-2 3 43 0 0,0 1-153 0 0,-4 5-136 0 0,6-8-169 0 0,-20 25 533 0 0,-15 13 336 0 0,-2 4-402 0 0,17-21-434 0 0,-17 21 1928 0 0,22-13-1387 0 0,21-35-472 0 0,-1 1 0 0 0,1 0 1 0 0,-1 0-1 0 0,1-1 0 0 0,-1 1 0 0 0,1 0 0 0 0,0 0 0 0 0,0 0 0 0 0,0 0 0 0 0,0 0 0 0 0,0-1 0 0 0,1 1 0 0 0,-1 0 0 0 0,0 0 0 0 0,1 0 0 0 0,-1-1 0 0 0,1 1 0 0 0,0 0 0 0 0,0 0 0 0 0,-1-1 0 0 0,1 1 0 0 0,0-1 1 0 0,0 1-1 0 0,1-1 0 0 0,-1 1 0 0 0,0-1 0 0 0,0 0 0 0 0,1 1 0 0 0,-1-1 0 0 0,3 2 0 0 0,5 3 43 0 0,0-1 1 0 0,1 1-1 0 0,-1-1 1 0 0,12 4-1 0 0,-11-5-224 0 0,2 1 276 0 0,6 1-76 0 0,1 1-151 0 0,9 2-276 0 0,10 3-406 0 0,4 3 1719 0 0,14 8-929 0 0,-32-11-745 0 0,31 19 0 0 0,-26-11-55 0 0,-23-14-543 0 0,-1-3-128 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7:25.67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30 682 2434 0 0,'-4'-6'541'0'0,"1"-1"-1"0"0,1 1 1 0 0,-1-1 0 0 0,1 1-1 0 0,0-1 1 0 0,1 0-1 0 0,-1 0 1 0 0,1 0-1 0 0,1 0 1 0 0,-1 0 0 0 0,1 0-1 0 0,2-10 1 0 0,-2 5 519 0 0,1-7-137 0 0,1-1 1 0 0,5-19 0 0 0,-4 22-487 0 0,0-9 218 0 0,4-26 607 0 0,-5 25-616 0 0,-2 23-543 0 0,-1 1 1 0 0,1-1 0 0 0,1 0 0 0 0,-1 1-1 0 0,1-1 1 0 0,0-4 0 0 0,0 8-78 0 0,-1-1-1 0 0,0 0 1 0 0,0 1 0 0 0,0-1 0 0 0,0 1-1 0 0,0-1 1 0 0,0 0 0 0 0,0 1 0 0 0,0-1-1 0 0,0 0 1 0 0,0 1 0 0 0,0-1 0 0 0,0 0 0 0 0,0 1-1 0 0,-1-1 1 0 0,1 1 0 0 0,0-1 0 0 0,0 0-1 0 0,-1 0 1 0 0,-1-4 526 0 0,-6 12-194 0 0,3 4-334 0 0,1 0-1 0 0,0 0 1 0 0,1 1-1 0 0,0-1 1 0 0,0 1-1 0 0,1-1 1 0 0,1 1-1 0 0,0 0 1 0 0,1 21-1 0 0,0-30-30 0 0,1 1 0 0 0,-1-1 0 0 0,0 1 0 0 0,1-1 0 0 0,0 0 0 0 0,0 1 0 0 0,0-1 0 0 0,1 0 0 0 0,-1 0 0 0 0,1 0-1 0 0,-1 0 1 0 0,1 0 0 0 0,0 0 0 0 0,0 0 0 0 0,0 0 0 0 0,4 2 0 0 0,3 4-16 0 0,1-1-1 0 0,0 0 1 0 0,14 7-1 0 0,9 8-82 0 0,-19-11 90 0 0,-1 0 1 0 0,-1 1 0 0 0,0 1-1 0 0,0 0 1 0 0,-2 0 0 0 0,0 1-1 0 0,12 24 1 0 0,-20-35 34 0 0,0-1-1 0 0,0 1 1 0 0,0-1 0 0 0,0 0 0 0 0,0 0 0 0 0,1 0-1 0 0,-1 0 1 0 0,1 0 0 0 0,0-1 0 0 0,0 1 0 0 0,3 2-1 0 0,-5-5 2 0 0,0 0 0 0 0,0 1 0 0 0,0-1 0 0 0,-1 0 0 0 0,1 1 0 0 0,0-1 0 0 0,0 0-1 0 0,0 0 1 0 0,0 0 0 0 0,-1 0 0 0 0,1 0 0 0 0,0 0 0 0 0,0 0 0 0 0,0 0 0 0 0,0 0 0 0 0,0 0-1 0 0,-1 0 1 0 0,1-1 0 0 0,0 1 0 0 0,1-1 0 0 0,-1 0-4 0 0,1 0 0 0 0,-1 0 1 0 0,1 0-1 0 0,-1 0 0 0 0,0 0 0 0 0,0-1 1 0 0,0 1-1 0 0,0-1 0 0 0,0 1 0 0 0,0-1 0 0 0,0 1 1 0 0,0-1-1 0 0,1-2 0 0 0,6-19 232 0 0,-1 0 1 0 0,9-46-1 0 0,-2 5-83 0 0,-1 23-45 0 0,-11 36-122 0 0,25-54-358 0 0,-25 55 13 0 0,1-1 1 0 0,0 1-1 0 0,0 0 1 0 0,0 0-1 0 0,1 0 0 0 0,-1 0 1 0 0,1 1-1 0 0,0 0 1 0 0,0-1-1 0 0,6-2 1 0 0,0 0-1491 0 0</inkml:trace>
  <inkml:trace contextRef="#ctx0" brushRef="#br0" timeOffset="1128.9">2708 598 2947 0 0,'-5'-6'724'0'0,"1"0"0"0"0,0-1-1 0 0,0 0 1 0 0,1 1 0 0 0,0-1 0 0 0,0 0 0 0 0,0-1 0 0 0,1 1 0 0 0,-1-8 0 0 0,2 12-423 0 0,1 0 1 0 0,-1 1-1 0 0,0-1 1 0 0,0 0-1 0 0,0 1 1 0 0,0-1-1 0 0,0 1 0 0 0,-2-4 1 0 0,2 4-102 0 0,-1-1 1 0 0,1 1-1 0 0,0-1 0 0 0,0 1 1 0 0,0-1-1 0 0,0 1 0 0 0,1-1 1 0 0,-1-3-1 0 0,-4-9 1046 0 0,2 12-462 0 0,1 9-433 0 0,1 28-250 0 0,0-21-11 0 0,1 0 1 0 0,0 0 0 0 0,0 0 0 0 0,2 0 0 0 0,4 20 0 0 0,6 24 195 0 0,-6-25-448 0 0,-1-12-74 0 0,-2-9 441 0 0,1 5-144 0 0,1-1 1 0 0,0 0-1 0 0,1 0 1 0 0,9 15-1 0 0,-7-16 15 0 0,-6-9 73 0 0,1 0 0 0 0,0-1 0 0 0,0 1-1 0 0,1 0 1 0 0,-1-1 0 0 0,1 0 0 0 0,5 5-1 0 0,-8-8-110 0 0,1-1-1 0 0,-1 1 1 0 0,0 0-1 0 0,1-1 1 0 0,-1 1-1 0 0,1-1 1 0 0,-1 1-1 0 0,1-1 1 0 0,-1 0-1 0 0,1 0 1 0 0,0 0-1 0 0,-1 0 1 0 0,1 0-1 0 0,-1 0 1 0 0,1 0-1 0 0,-1 0 1 0 0,1 0-1 0 0,-1-1 1 0 0,1 1-1 0 0,-1-1 1 0 0,1 1-1 0 0,-1-1 1 0 0,0 0-1 0 0,1 1 1 0 0,-1-1-1 0 0,0 0 1 0 0,1 0-1 0 0,-1 0 1 0 0,0 0-1 0 0,0 0 1 0 0,2-2-1 0 0,5-6 46 0 0,0 0-1 0 0,-1-1 1 0 0,0 0-1 0 0,0 0 0 0 0,-1-1 1 0 0,0 0-1 0 0,-1 0 0 0 0,5-14 1 0 0,-5 12 110 0 0,66-167 505 0 0,-45 107-889 0 0,-9 24 127 0 0,-12 34-60 0 0,64-162-3884 0 0,-55 152 1830 0 0</inkml:trace>
  <inkml:trace contextRef="#ctx0" brushRef="#br0" timeOffset="10220.13">853 921 993 0 0,'-34'-36'3054'0'0,"29"31"-2094"0"0,-23-29 2848 0 0,24 27-3537 0 0,2 6-59 0 0,1-1 0 0 0,-1 0 0 0 0,1 1 0 0 0,-1-1 0 0 0,0 1 0 0 0,0-1 0 0 0,1 1 0 0 0,-1 0 0 0 0,0-1-1 0 0,0 1 1 0 0,0 0 0 0 0,0 0 0 0 0,0 1 0 0 0,-1-1 0 0 0,1 0 0 0 0,0 1 0 0 0,0-1 0 0 0,0 1 0 0 0,-1 0 0 0 0,1 0 0 0 0,0 0 0 0 0,-1 0 0 0 0,1 0 0 0 0,0 0 0 0 0,0 1 0 0 0,-5 0 0 0 0,6-1-199 0 0,1 0-1 0 0,-1 1 1 0 0,0-1 0 0 0,1 0 0 0 0,-1 0 0 0 0,0 0 0 0 0,1 1 0 0 0,-1-1 0 0 0,1 0-1 0 0,-1 1 1 0 0,0-1 0 0 0,1 1 0 0 0,-1-1 0 0 0,1 0 0 0 0,-1 1 0 0 0,1-1 0 0 0,-1 1 0 0 0,1 0-1 0 0,0-1 1 0 0,-1 1 0 0 0,1-1 0 0 0,0 1 0 0 0,-1 0 0 0 0,1-1 0 0 0,0 1 0 0 0,0-1-1 0 0,-1 1 1 0 0,1 0 0 0 0,0 0 0 0 0,0-1 0 0 0,0 1 0 0 0,0 0 0 0 0,0-1 0 0 0,0 1 0 0 0,0 0-1 0 0,0-1 1 0 0,0 1 0 0 0,0 0 0 0 0,0-1 0 0 0,1 1 0 0 0,-1 0 0 0 0,0-1 0 0 0,0 1-1 0 0,1 0 1 0 0,0 0 0 0 0,2 2 29 0 0,1-1-1 0 0,0 0 0 0 0,0 0 1 0 0,0-1-1 0 0,0 1 0 0 0,0-1 1 0 0,1 0-1 0 0,-1 0 1 0 0,0 0-1 0 0,0-1 0 0 0,6 1 1 0 0,55-4 92 0 0,-22 1-92 0 0,-7 3 153 0 0,0 2 0 0 0,60 12 1 0 0,-75-10 163 0 0,23 1-368 0 0,-26-4 37 0 0,-6-2-26 0 0,28-1 9 0 0,0-2 0 0 0,0-2 0 0 0,66-17 0 0 0,-65 12 110 0 0,1 2-1 0 0,85-5 1 0 0,-92 15-44 0 0,0 1 0 0 0,48 11 0 0 0,-28-4 34 0 0,-18-4-31 0 0,26-2 58 0 0,-11-6-149 0 0,-34 0-1 0 0,0 0 0 0 0,23-6-1 0 0,-32 4-23 0 0,0 0-1 0 0,1-1 1 0 0,-1 0-1 0 0,-1-1 1 0 0,1 0-1 0 0,-1 0 1 0 0,0-1-1 0 0,-1 0 1 0 0,0-1 0 0 0,0 1-1 0 0,9-13 1 0 0,-13 16 38 0 0,0-1 1 0 0,0 1-1 0 0,0-1 1 0 0,0 0-1 0 0,-1 0 1 0 0,0 0-1 0 0,0 0 1 0 0,0 0-1 0 0,-1 0 0 0 0,1 0 1 0 0,-1-1-1 0 0,0 1 1 0 0,-1 0-1 0 0,1-8 1 0 0,0-4 96 0 0,-1 14-51 0 0,0-1 1 0 0,1 0-1 0 0,-1 1 0 0 0,0-1 1 0 0,-1 1-1 0 0,0-5 1 0 0,-38-161 511 0 0,34 149-625 0 0,-3-10-14 0 0,-4-16-22 0 0,8 32 115 0 0,-1 0 0 0 0,-1 1 1 0 0,0-1-1 0 0,-1 1 1 0 0,-12-19-1 0 0,-5-8 49 0 0,19 33-17 0 0,0 0 0 0 0,0 0 0 0 0,-13-12-1 0 0,6 5-21 0 0,4 5-33 0 0,-3-4 63 0 0,-18-25-108 0 0,24 32 22 0 0,-1 0 0 0 0,1 1 0 0 0,-12-10 0 0 0,-2-1-49 0 0,14 11 77 0 0,-1 1 1 0 0,1 0-1 0 0,-1 1 0 0 0,0 0 0 0 0,0 0 0 0 0,-1 0 0 0 0,1 0 0 0 0,-1 1 0 0 0,1 0 0 0 0,-1 0 0 0 0,0 1 0 0 0,-10-1 0 0 0,-13 0 7 0 0,-49 3-1 0 0,29 1 18 0 0,-189 16 451 0 0,180-11-280 0 0,-13 3-325 0 0,2 0 136 0 0,0-3 1 0 0,-1-3-1 0 0,0-4 0 0 0,-119-13 0 0 0,171 10 37 0 0,-1 1 0 0 0,1 0 0 0 0,-1 2 1 0 0,0 0-1 0 0,-38 6 0 0 0,52-5-18 0 0,1 1 0 0 0,-1 0 0 0 0,1 1 0 0 0,0-1 0 0 0,-1 1 0 0 0,1 0 0 0 0,0 1 0 0 0,1-1 0 0 0,-9 9 0 0 0,-18 19 239 0 0,15-12-132 0 0,3 1-109 0 0,12-17-19 0 0,0-1 1 0 0,0 1 0 0 0,-1-1 0 0 0,1 0 0 0 0,-1 1 0 0 0,1-1 0 0 0,-1 0 0 0 0,-2 2-1 0 0,-4 7 46 0 0,1 1-70 0 0,6-12 38 0 0,1 1 0 0 0,0 0 0 0 0,0-1 0 0 0,0 1 0 0 0,0 0 0 0 0,0-1 0 0 0,0 1 0 0 0,0 0 0 0 0,0-1 0 0 0,0 1 0 0 0,0-1 0 0 0,0 1 1 0 0,1 0-1 0 0,-1-1 0 0 0,0 1 0 0 0,0 0 0 0 0,1-1 0 0 0,-1 1 0 0 0,0-1 0 0 0,1 1 0 0 0,-1-1 0 0 0,1 1 0 0 0,-1-1 0 0 0,1 2 0 0 0,0-1-45 0 0,2 7 117 0 0,3 30-468 0 0,-6-26 358 0 0,7 76 41 0 0,1 1 371 0 0,-6-7-349 0 0,-1-32 73 0 0,-1 0-1 0 0,-8 54 1 0 0,6-79 86 0 0,0 38-1 0 0,-5-40 227 0 0,5-21-92 0 0,6-14-479 0 0,15-21-3798 0 0,-11 23 1767 0 0</inkml:trace>
  <inkml:trace contextRef="#ctx0" brushRef="#br0" timeOffset="12847.36">3179 848 1089 0 0,'-13'-11'987'0'0,"12"9"-779"0"0,-1 0 1 0 0,0 0 0 0 0,0 0 0 0 0,0 1 0 0 0,0-1-1 0 0,0 1 1 0 0,0 0 0 0 0,0-1 0 0 0,-1 1-1 0 0,1 0 1 0 0,-1 0 0 0 0,1 0 0 0 0,0 1 0 0 0,-1-1-1 0 0,1 0 1 0 0,-1 1 0 0 0,1 0 0 0 0,-1 0-1 0 0,-4 0 1 0 0,-30-3 2112 0 0,36 2-2149 0 0,-1 1 0 0 0,0-1-1 0 0,0 0 1 0 0,0 1-1 0 0,1-1 1 0 0,-1 0 0 0 0,1 0-1 0 0,-1 0 1 0 0,0-1-1 0 0,1 1 1 0 0,0 0 0 0 0,-1-1-1 0 0,1 1 1 0 0,-2-3 0 0 0,2 2 34 0 0,0 0 0 0 0,0 1 1 0 0,0-1-1 0 0,0 0 0 0 0,1 0 1 0 0,-1 1-1 0 0,1-1 0 0 0,0 0 1 0 0,-1 0-1 0 0,1 0 0 0 0,0 0 1 0 0,0 0-1 0 0,0-3 0 0 0,0 0 205 0 0,0 4-363 0 0,0 61 1505 0 0,0-60-1524 0 0,1 1-1 0 0,-1 0 1 0 0,0-1-1 0 0,0 1 1 0 0,1 0-1 0 0,-1-1 1 0 0,0 1-1 0 0,1-1 1 0 0,-1 1-1 0 0,1-1 1 0 0,-1 1-1 0 0,1-1 0 0 0,-1 1 1 0 0,0-1-1 0 0,1 1 1 0 0,0-1-1 0 0,-1 0 1 0 0,1 1-1 0 0,-1-1 1 0 0,1 0-1 0 0,0 1 1 0 0,-1-1-1 0 0,1 0 1 0 0,-1 0-1 0 0,1 0 1 0 0,0 1-1 0 0,-1-1 1 0 0,1 0-1 0 0,0 0 1 0 0,1 0-1 0 0,22 0 386 0 0,14-6-402 0 0,-17 2 54 0 0,-1 1 1 0 0,1 1-1 0 0,41 1 1 0 0,-21 5 85 0 0,-25-2-82 0 0,-5-1-207 0 0,74 11 384 0 0,-14-1-280 0 0,104 2 1 0 0,-10-21 327 0 0,-100 2-193 0 0,-21 1-109 0 0,110-11-104 0 0,-88 11-122 0 0,99 6 0 0 0,-134 3 248 0 0,30 7-1 0 0,-17-2-22 0 0,-40-8 3 0 0,-1-1 0 0 0,0 0-1 0 0,1 1 1 0 0,-1-1 0 0 0,0 0-1 0 0,1-1 1 0 0,-1 1 0 0 0,0-1-1 0 0,0 1 1 0 0,1-1 0 0 0,-1 0-1 0 0,0 0 1 0 0,0-1 0 0 0,0 1-1 0 0,0-1 1 0 0,0 1 0 0 0,0-1-1 0 0,0 0 1 0 0,-1 0 0 0 0,1 0-1 0 0,-1 0 1 0 0,5-5 0 0 0,-6 5 3 0 0,0 0 1 0 0,0 1 0 0 0,0-1-1 0 0,0 0 1 0 0,0 0 0 0 0,0 0-1 0 0,0 1 1 0 0,-1-1 0 0 0,1 0-1 0 0,-1 0 1 0 0,1-4 0 0 0,3-26 81 0 0,6-17 69 0 0,-5-15-47 0 0,-3-25 104 0 0,0 34-41 0 0,-2 19 78 0 0,-2-5-242 0 0,-1 0 1 0 0,-12-48 0 0 0,13 80-3 0 0,-1 0 0 0 0,0 0 0 0 0,0 1 0 0 0,-1-1 1 0 0,-7-11-1 0 0,6 12-19 0 0,1 0 1 0 0,0 0-1 0 0,0-1 0 0 0,1 1 1 0 0,-4-15-1 0 0,-5-13-14 0 0,1 10 36 0 0,1 2-34 0 0,8 20 28 0 0,0-1 1 0 0,0 1 0 0 0,1 0-1 0 0,-1 0 1 0 0,1-1 0 0 0,0 1 0 0 0,-1-9-1 0 0,-8-17 20 0 0,10 29-13 0 0,0 1 0 0 0,0 0 0 0 0,0-1 0 0 0,0 1 0 0 0,0-1 0 0 0,0 1 0 0 0,0 0 0 0 0,-1-1 0 0 0,1 1 0 0 0,0 0 0 0 0,0-1 0 0 0,0 1 0 0 0,-1 0 0 0 0,1-1 0 0 0,0 1 0 0 0,0 0 0 0 0,-1 0 0 0 0,1-1 0 0 0,0 1 0 0 0,0 0 0 0 0,-1 0 0 0 0,1-1 0 0 0,0 1 0 0 0,-1 0 0 0 0,1 0-1 0 0,0 0 1 0 0,-1 0 0 0 0,1 0 0 0 0,-1 0 0 0 0,1-1 0 0 0,0 1 0 0 0,-1 0 0 0 0,1 0 0 0 0,0 0 0 0 0,-1 0 0 0 0,1 0 0 0 0,-1 0 0 0 0,1 0 0 0 0,0 1 0 0 0,-1-1 0 0 0,1 0 0 0 0,-1 0 0 0 0,0 0 4 0 0,-1 1-1 0 0,1-1 1 0 0,-1 0 0 0 0,1 1 0 0 0,0 0-1 0 0,-1-1 1 0 0,1 1 0 0 0,0 0-1 0 0,-1-1 1 0 0,1 1 0 0 0,-2 2 0 0 0,-47 49 121 0 0,48-49-107 0 0,0-1 0 0 0,-1 1 0 0 0,1-1 0 0 0,-1 0 0 0 0,0 0 0 0 0,0 0 0 0 0,0 0 0 0 0,0-1 0 0 0,-5 3 1 0 0,2-3 17 0 0,-1 0-1 0 0,1 0 1 0 0,0 0 0 0 0,-12-1 0 0 0,-39 1-102 0 0,23 0-2 0 0,11-1 28 0 0,-52-1-146 0 0,-40-2 29 0 0,-118-2 247 0 0,141 9 81 0 0,31 1-19 0 0,-181 43-589 0 0,84-14 372 0 0,115-28 48 0 0,0-2-1 0 0,-48-3 1 0 0,90-1-93 0 0,0 0 182 0 0,-3 0-22 0 0,3 0-20 0 0,1 0-7 0 0,-3 0-26 0 0,2 1-3 0 0,0 0 0 0 0,1-1 0 0 0,-1 1-1 0 0,0 0 1 0 0,0 0 0 0 0,0-1 0 0 0,1 1-1 0 0,-1 0 1 0 0,1 0 0 0 0,-1 0 0 0 0,0 0 0 0 0,1 0-1 0 0,0 0 1 0 0,-1 0 0 0 0,1 0 0 0 0,0 0-1 0 0,-1 0 1 0 0,1 0 0 0 0,0 0 0 0 0,0 2-1 0 0,-9 19 46 0 0,8-21-23 0 0,0 0 1 0 0,0 0-1 0 0,0 0 1 0 0,1 0-1 0 0,-1 0 1 0 0,0 0-1 0 0,1 0 1 0 0,-1 0 0 0 0,1 0-1 0 0,0 0 1 0 0,-1 0-1 0 0,1 1 1 0 0,0-1-1 0 0,-1 0 1 0 0,1 0 0 0 0,0 0-1 0 0,0 1 1 0 0,0-1-1 0 0,0 0 1 0 0,1 2-1 0 0,8 24-29 0 0,1-2 202 0 0,-3 5-321 0 0,9 40 137 0 0,-7-23 22 0 0,-6-21-110 0 0,-2 0 0 0 0,-2 40-1 0 0,-1-12-126 0 0,1-21 268 0 0,-2 1 1 0 0,-1-1-1 0 0,-12 47 0 0 0,12-50-25 0 0,2-19 262 0 0,2-28-770 0 0,5 13-1845 0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7:58.12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1025 410 288 0 0,'-4'-7'353'0'0,"-2"3"-321"0"0,6-1-128 0 0</inkml:trace>
  <inkml:trace contextRef="#ctx0" brushRef="#br0" timeOffset="713.11">1011 386 577 0 0,'-37'-46'2119'0'0,"-2"-6"924"0"0,24 32-1009 0 0,5 14 667 0 0,9 16-820 0 0,1-4-1360 0 0,1-6-504 0 0,-1 1 0 0 0,1-1 0 0 0,-1 1 0 0 0,1-1 0 0 0,-1 1 0 0 0,1-1 0 0 0,0 0 0 0 0,-1 1 0 0 0,1-1 0 0 0,-1 0 0 0 0,1 0-1 0 0,0 1 1 0 0,-1-1 0 0 0,1 0 0 0 0,0 0 0 0 0,0 0 0 0 0,-1 0 0 0 0,1 0 0 0 0,0 0 0 0 0,-1 0 0 0 0,1 0 0 0 0,0 0 0 0 0,-1 0 0 0 0,1 0 0 0 0,0 0 0 0 0,-1-1 0 0 0,2 1-1 0 0,23-5 263 0 0,-16 3-230 0 0,0 0 0 0 0,1 0 0 0 0,-1 1 0 0 0,0 0 0 0 0,1 1 1 0 0,-1 0-1 0 0,1 0 0 0 0,-1 1 0 0 0,0 0 0 0 0,1 1 0 0 0,-1 0 0 0 0,0 1 0 0 0,0 0 0 0 0,11 5 1 0 0,7 1-14 0 0,-21-7 61 0 0,46 11-84 0 0,-33-11 8 0 0,0 0 0 0 0,24-2-1 0 0,94-15 155 0 0,-93 8-70 0 0,60-1-1 0 0,-49 9-20 0 0,1 1-1 0 0,68 14 1 0 0,-93-11-240 0 0,43 2-1 0 0,-48-7 27 0 0,20-5 77 0 0,1-1 0 0 0,-1-3 0 0 0,73-23 0 0 0,2 0 9 0 0,10 8 281 0 0,-114 22-194 0 0,0 1-1 0 0,0 0 0 0 0,0 1 0 0 0,1 1 1 0 0,29 6-1 0 0,-31-3-104 0 0,8 3 92 0 0,-12-3 28 0 0,0 1 1 0 0,19 9 0 0 0,-26-11-94 0 0,0-1 1 0 0,0 0-1 0 0,0-1 1 0 0,0 1-1 0 0,0-1 1 0 0,1 0-1 0 0,-1 0 1 0 0,0-1-1 0 0,1 1 1 0 0,-1-1-1 0 0,0-1 1 0 0,10 0-1 0 0,4-3 50 0 0,0 0 0 0 0,21-8 0 0 0,-39 11-1 0 0,5-1-384 0 0,15-3 487 0 0,-6 3-4220 0 0</inkml:trace>
  <inkml:trace contextRef="#ctx0" brushRef="#br0" timeOffset="2342.51">890 129 705 0 0,'-9'-11'549'0'0,"7"9"-380"0"0,0-1-1 0 0,0 1 1 0 0,0 0-1 0 0,0 0 1 0 0,-1 0-1 0 0,1 0 1 0 0,0 0-1 0 0,-5-1 1 0 0,3 0 90 0 0,0 2 0 0 0,0-1 0 0 0,0 0 0 0 0,-1 1 0 0 0,1-1 1 0 0,0 1-1 0 0,-1 1 0 0 0,1-1 0 0 0,-1 1 0 0 0,-6-1 0 0 0,-7 2 253 0 0,-32-2 2208 0 0,48 1-2560 0 0,-1-1 0 0 0,0 1 1 0 0,0-1-1 0 0,1 1 1 0 0,-1-1-1 0 0,0 0 0 0 0,1 0 1 0 0,-1 0-1 0 0,1-1 1 0 0,-1 1-1 0 0,1 0 0 0 0,0-1 1 0 0,0 0-1 0 0,-4-3 1 0 0,4 4-118 0 0,1-1 1 0 0,0 1-1 0 0,0-1 1 0 0,0 1 0 0 0,0-1-1 0 0,0 1 1 0 0,0-1-1 0 0,0 0 1 0 0,0 1 0 0 0,1-1-1 0 0,-1 0 1 0 0,0 0-1 0 0,1 0 1 0 0,0 1 0 0 0,-1-1-1 0 0,1 0 1 0 0,0-3-1 0 0,0 3 21 0 0,0 0 0 0 0,0 0 0 0 0,-1 0-1 0 0,1 1 1 0 0,-1-1 0 0 0,0 0 0 0 0,1 0 0 0 0,-1 1-1 0 0,0-1 1 0 0,0 0 0 0 0,0 1 0 0 0,0-1-1 0 0,0 1 1 0 0,0-1 0 0 0,0 1 0 0 0,-1 0-1 0 0,-1-2 1 0 0,-4 3-42 0 0,0 1-1 0 0,0-1 1 0 0,0 1 0 0 0,0 1-1 0 0,0 0 1 0 0,1 0 0 0 0,-1 0-1 0 0,1 1 1 0 0,-9 4 0 0 0,-10 2-506 0 0,22-7 511 0 0,-32 11 928 0 0,21-6-711 0 0,6-2-301 0 0,-53 43 535 0 0,-24 31-287 0 0,37-34-192 0 0,24-23 36 0 0,2 1 0 0 0,0 2 0 0 0,1 0 1 0 0,-19 31-1 0 0,25-32-15 0 0,-2 7 93 0 0,-17 41-1 0 0,23-39-106 0 0,2-6-125 0 0,-4 11 56 0 0,-10 55-1 0 0,14-51-7 0 0,0 1 78 0 0,-3 19 66 0 0,4-24-16 0 0,2 1 1 0 0,-2 55 0 0 0,8-70-16 0 0,-2 12 42 0 0,-1 1-23 0 0,3-12-62 0 0,0 122-175 0 0,0-6 171 0 0,5 14 58 0 0,-3-61 34 0 0,0-38-9 0 0,-2-18-45 0 0,1 11-41 0 0,9 61 0 0 0,-4-44-53 0 0,-3-35-15 0 0,7 40-1 0 0,4 13 3 0 0,-7-40 59 0 0,1-2-2 0 0,3 20 118 0 0,2 32 182 0 0,6 70-134 0 0,-10-84-197 0 0,2 1 44 0 0,4 34-125 0 0,-13-97 202 0 0,2-1 0 0 0,6 23 0 0 0,2 6 66 0 0,8 40 191 0 0,18 42 111 0 0,5 18-230 0 0,38 177 72 0 0,-22-108-438 0 0,-51-190 149 0 0,5 14-224 0 0,21 56-596 0 0,30 58 383 0 0,-35-91 336 0 0,-20-45-3 0 0,-1 0-1 0 0,8 25 1 0 0,-1 1 102 0 0,-8-25 207 0 0,6 29-1 0 0,29 131-200 0 0,-33-143-204 0 0,-8-31 193 0 0,0 1 14 0 0,0-1 0 0 0,1 1 1 0 0,-1-1-1 0 0,1 1 0 0 0,0-1 0 0 0,3 6 0 0 0,-2-4 40 0 0,-1 0 0 0 0,1 1 0 0 0,-1-1 0 0 0,-1 1 0 0 0,0 0 1 0 0,0 0-1 0 0,0 0 0 0 0,0-1 0 0 0,-2 12 0 0 0,1 16-121 0 0,10 22-294 0 0,-10-55 363 0 0,0 0-1 0 0,-1 0 0 0 0,1 0 0 0 0,0 0 1 0 0,0 0-1 0 0,0 0 0 0 0,1 0 1 0 0,-1 0-1 0 0,0 0 0 0 0,0 0 0 0 0,0 0 1 0 0,1 0-1 0 0,-1 0 0 0 0,1 0 1 0 0,-1 0-1 0 0,1-1 0 0 0,-1 1 0 0 0,1 0 1 0 0,-1 0-1 0 0,1 0 0 0 0,0-1 1 0 0,-1 1-1 0 0,1 0 0 0 0,0-1 0 0 0,-1 1 1 0 0,1 0-1 0 0,0-1 0 0 0,0 1 1 0 0,0-1-1 0 0,0 1 0 0 0,0-1 0 0 0,0 0 1 0 0,0 1-1 0 0,0-1 0 0 0,0 0 1 0 0,-1 0-1 0 0,1 0 0 0 0,0 1 0 0 0,0-1 1 0 0,0 0-1 0 0,0 0 0 0 0,0-1 1 0 0,0 1-1 0 0,0 0 0 0 0,0 0 0 0 0,0 0 1 0 0,0-1-1 0 0,0 1 0 0 0,0 0 1 0 0,0-1-1 0 0,0 1 0 0 0,0-1 0 0 0,0 1 1 0 0,0-1-1 0 0,-1 1 0 0 0,1-1 1 0 0,0 0-1 0 0,0 1 0 0 0,-1-1 0 0 0,1 0 1 0 0,-1 0-1 0 0,1 1 0 0 0,0-1 1 0 0,-1 0-1 0 0,1 0 0 0 0,0-2 1 0 0,5-9-974 0 0,2-8-812 0 0,-4 7 399 0 0</inkml:trace>
  <inkml:trace contextRef="#ctx0" brushRef="#br0" timeOffset="2914.37">584 4599 2498 0 0,'-46'-16'3748'0'0,"16"10"1754"0"0,19 8-4168 0 0,10-2-1317 0 0,1 0-1 0 0,0 0 0 0 0,0 0 0 0 0,0 0 0 0 0,0 1 1 0 0,-1-1-1 0 0,1 0 0 0 0,0 0 0 0 0,0 0 0 0 0,0 0 1 0 0,0 1-1 0 0,0-1 0 0 0,0 0 0 0 0,0 0 1 0 0,0 1-1 0 0,-1-1 0 0 0,1 0 0 0 0,0 0 0 0 0,0 0 1 0 0,0 1-1 0 0,0-1 0 0 0,0 0 0 0 0,0 0 0 0 0,0 0 1 0 0,0 1-1 0 0,0-1 0 0 0,0 0 0 0 0,1 0 0 0 0,-1 1 1 0 0,0-1-1 0 0,0 0 0 0 0,0 0 0 0 0,0 0 0 0 0,0 1 1 0 0,0-1-1 0 0,0 0 0 0 0,1 0 0 0 0,7 15 155 0 0,2-1 0 0 0,0 0 0 0 0,0-1 0 0 0,2 0-1 0 0,-1-1 1 0 0,2 0 0 0 0,-1 0 0 0 0,2-2 0 0 0,16 12 0 0 0,18 12-412 0 0,-33-22 119 0 0,-4-4 148 0 0,7 6-2 0 0,-11-8 16 0 0,0 0 0 0 0,0 0-1 0 0,-1 1 1 0 0,0 0 0 0 0,0 0 0 0 0,0 1-1 0 0,6 12 1 0 0,1 5 208 0 0,9 27 0 0 0,-22-51-252 0 0,0 0 0 0 0,1 1 0 0 0,-1-1 0 0 0,0 0 0 0 0,1 0 0 0 0,-1 0 0 0 0,1 0 0 0 0,-1 0 0 0 0,1 0-1 0 0,0 0 1 0 0,0 0 0 0 0,-1 0 0 0 0,1 0 0 0 0,0 0 0 0 0,0 0 0 0 0,0-1 0 0 0,0 1 0 0 0,0 0 0 0 0,0-1 0 0 0,0 1-1 0 0,0 0 1 0 0,0-1 0 0 0,2 1 0 0 0,-2-1 5 0 0,0 0 0 0 0,0-1 0 0 0,0 1-1 0 0,0 0 1 0 0,1-1 0 0 0,-1 1 0 0 0,0-1 0 0 0,0 1-1 0 0,0-1 1 0 0,0 0 0 0 0,-1 1 0 0 0,1-1 0 0 0,0 0-1 0 0,0 0 1 0 0,0 1 0 0 0,0-1 0 0 0,-1 0 0 0 0,1 0-1 0 0,0-2 1 0 0,5-5 0 0 0,-2 0-1 0 0,1-1 0 0 0,-1 0 1 0 0,5-17-1 0 0,21-92-102 0 0,-17 59-29 0 0,-2 19-47 0 0,4-30 277 0 0,2-38-298 0 0,-2 7 150 0 0,13-73-632 0 0,1-9-2984 0 0,-23 158 2384 0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8:09.22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587 108 577 0 0,'-2'-2'258'0'0,"-1"0"1"0"0,1 0-1 0 0,-1 0 1 0 0,1 0-1 0 0,0-1 1 0 0,0 1-1 0 0,0 0 1 0 0,0-1-1 0 0,1 1 1 0 0,-1-1-1 0 0,1 0 1 0 0,-1 0-1 0 0,0-3 1 0 0,2 6-131 0 0,-1-1 0 0 0,1 0-1 0 0,0 0 1 0 0,0 0 0 0 0,-1 0 0 0 0,1 0-1 0 0,0 0 1 0 0,-1 0 0 0 0,1 1 0 0 0,-1-1 0 0 0,0 0-1 0 0,1 0 1 0 0,-1 1 0 0 0,1-1 0 0 0,-1 0-1 0 0,0 1 1 0 0,0-1 0 0 0,0 0 0 0 0,0 0-25 0 0,0 1 0 0 0,1-1 0 0 0,-1 1 0 0 0,0-1 0 0 0,1 1 0 0 0,-1-1 0 0 0,1 0 0 0 0,-1 1 0 0 0,1-1 0 0 0,-1 0 0 0 0,1 0 0 0 0,0 1-1 0 0,-1-1 1 0 0,1 0 0 0 0,0 0 0 0 0,-1 1 0 0 0,1-3 0 0 0,-9-9 2269 0 0,8 11-2172 0 0,0 0 0 0 0,0 0 1 0 0,0 0-1 0 0,0 1 0 0 0,0-1 0 0 0,0 0 1 0 0,1-1-1 0 0,-1 1 0 0 0,0 0 1 0 0,1 0-1 0 0,-1 0 0 0 0,1 0 1 0 0,-1 0-1 0 0,0-3 0 0 0,1 3-168 0 0,-1 1-1 0 0,1-1 1 0 0,0 1-1 0 0,-1-1 1 0 0,1 0-1 0 0,-1 1 1 0 0,1-1-1 0 0,-1 1 1 0 0,1 0-1 0 0,-1-1 1 0 0,1 1-1 0 0,-1-1 1 0 0,1 1 0 0 0,-1 0-1 0 0,0-1 1 0 0,1 1-1 0 0,-1 0 1 0 0,1 0-1 0 0,-1 0 1 0 0,0-1-1 0 0,1 1 1 0 0,-1 0-1 0 0,-1 0 1 0 0,-18-2 626 0 0,8 2-562 0 0,-1 2 0 0 0,1 0 0 0 0,-14 4 1 0 0,19-5-103 0 0,5 0-117 0 0,-5 2 143 0 0,-12 1-269 0 0,18-3 264 0 0,0-1-148 0 0,-23 2 128 0 0,19-1 50 0 0,0 1 0 0 0,1 0 0 0 0,-1 0 0 0 0,0 0 0 0 0,1 0 0 0 0,-1 1 0 0 0,1-1 0 0 0,-6 5 0 0 0,-34 33-571 0 0,19-17 593 0 0,18-17-87 0 0,1 1 1 0 0,0 0-1 0 0,0 0 0 0 0,0 0 0 0 0,1 1 0 0 0,0 0 0 0 0,0 0 0 0 0,1 0 0 0 0,0 1 0 0 0,-4 12 0 0 0,-17 55 271 0 0,17-33-96 0 0,-1-2 24 0 0,3-15-272 0 0,-4 17 80 0 0,-3 22-115 0 0,-2 6-431 0 0,-9 55 639 0 0,-1 5-160 0 0,2 27 417 0 0,18-131-406 0 0,0 15 65 0 0,3-19-171 0 0,0-7-90 0 0,-7 96 424 0 0,7-37 24 0 0,5-36-282 0 0,0 2 246 0 0,-2-29-125 0 0,0 0 0 0 0,4 17 1 0 0,1 1-37 0 0,2 16 83 0 0,-4-27-174 0 0,-1 0 0 0 0,1 28 1 0 0,2 6 66 0 0,-4 46-142 0 0,-1-39 164 0 0,0-20 20 0 0,-1-26 333 0 0,-1 4-339 0 0,2 0 0 0 0,4 27 0 0 0,-3-27-50 0 0,-1 1 1 0 0,0-1-1 0 0,-3 27 0 0 0,0 0 425 0 0,2 262-576 0 0,0-184 148 0 0,0-41-8 0 0,3-46 384 0 0,5 21-240 0 0,-3-22 190 0 0,17 62-752 0 0,-11-51 260 0 0,-8-32 186 0 0,1-1-1 0 0,-2 1 1 0 0,3 26-1 0 0,1 18 314 0 0,-3 120-139 0 0,3-124 149 0 0,-4-35-265 0 0,0 1 71 0 0,-2-10-54 0 0,1 19 38 0 0,3-4-62 0 0,-2 1 0 0 0,0 46 0 0 0,-2-72-16 0 0,6 60-214 0 0,3 25 343 0 0,1-14-274 0 0,-10-62 151 0 0,0 1-1 0 0,1-1 0 0 0,1 0 1 0 0,3 16-1 0 0,-4-21-47 0 0,0-1 0 0 0,0 1 1 0 0,-1 0-1 0 0,1-1 0 0 0,-1 1 0 0 0,0 0 0 0 0,0-1 0 0 0,-1 6 1 0 0,0-5 30 0 0,1-1 0 0 0,0 0 0 0 0,0 0 0 0 0,0 0 0 0 0,0 0 0 0 0,0 1 0 0 0,1-1 0 0 0,-1 0 0 0 0,1 0 1 0 0,1 3-1 0 0,0 1-44 0 0,-1 1 1 0 0,-1-1 0 0 0,1 0 0 0 0,-1 1 0 0 0,0-1-1 0 0,-2 11 1 0 0,1 5 396 0 0,1 79-243 0 0,0-59-5232 0 0</inkml:trace>
  <inkml:trace contextRef="#ctx0" brushRef="#br0" timeOffset="2858.68">362 3914 480 0 0,'-25'-14'2016'0'0,"11"6"-22"0"0,9 4-859 0 0,4 4-1024 0 0,0-1-1 0 0,1 1 0 0 0,-1-1 1 0 0,0 1-1 0 0,0-1 1 0 0,0 1-1 0 0,0 0 0 0 0,0-1 1 0 0,0 1-1 0 0,0 0 1 0 0,1 0-1 0 0,-1-1 0 0 0,0 1 1 0 0,0 0-1 0 0,0 0 1 0 0,0 0-1 0 0,-2 1 1 0 0,3-1 38 0 0,-6 7 1148 0 0,5 20-283 0 0,1-12-807 0 0,0 0 0 0 0,0-1 0 0 0,6 28 0 0 0,-3-14 444 0 0,-2 16-413 0 0,-1-40-139 0 0,1 4-138 0 0,0 1 0 0 0,1-1 1 0 0,0 1-1 0 0,0-1 1 0 0,1 1-1 0 0,4 9 0 0 0,-6-17 32 0 0,2 7 101 0 0,-2-6 66 0 0,0 1 0 0 0,0 0 0 0 0,0-1-1 0 0,0 1 1 0 0,-1-1 0 0 0,1 1-1 0 0,0 5 1 0 0,8 11-203 0 0,-9-15 69 0 0,1-1-1 0 0,0 1 1 0 0,-1 0-1 0 0,1-1 0 0 0,0 1 1 0 0,1-1-1 0 0,-1 1 1 0 0,1-1-1 0 0,1 4 1 0 0,13 19 208 0 0,-2-3-85 0 0,-7-8-114 0 0,5 11 66 0 0,1 0 1 0 0,1-1-1 0 0,1 0 1 0 0,23 27-1 0 0,28 25 97 0 0,-64-74-370 0 0,-1-1 1 0 0,1 0-1 0 0,-1 1 1 0 0,1 0-1 0 0,-1-1 1 0 0,0 1-1 0 0,0 0 1 0 0,0 0-1 0 0,0-1 1 0 0,-1 1-1 0 0,1 0 1 0 0,-1 0-1 0 0,1 0 1 0 0,-1 0-1 0 0,0 4 1 0 0</inkml:trace>
  <inkml:trace contextRef="#ctx0" brushRef="#br0" timeOffset="3713.4">303 4442 1313 0 0,'-19'-5'3192'0'0,"-4"-1"999"0"0,22 6-3588 0 0,-5 0 1494 0 0,3 0-638 0 0,8 3-648 0 0,0 3-584 0 0,0 0 0 0 0,0 0 0 0 0,7 13 0 0 0,9 12 27 0 0,-7-12-146 0 0,1-1 1 0 0,1 0-1 0 0,1-2 0 0 0,26 22 0 0 0,-41-37-102 0 0,13 12 106 0 0,1-1 0 0 0,1-1 0 0 0,23 13 0 0 0,-33-21-177 0 0,-1 0 0 0 0,0 1 0 0 0,0 0-1 0 0,9 7 1 0 0,-13-9 61 0 0,-1 0 0 0 0,1 0 0 0 0,-1 1-1 0 0,1-1 1 0 0,-1 0 0 0 0,0 1-1 0 0,0-1 1 0 0,0 1 0 0 0,1 3 0 0 0,-2-6-2 0 0,16 4 33 0 0,-14-4-57 0 0,-1-1-1 0 0,1 0 1 0 0,-1 1 0 0 0,1-1-1 0 0,-1 0 1 0 0,1 0 0 0 0,-1 0-1 0 0,0 0 1 0 0,1 0 0 0 0,1-3-1 0 0,-2 3 33 0 0,0 0 0 0 0,1-1-1 0 0,-1 1 1 0 0,0 0 0 0 0,1 0 0 0 0,-1 0-1 0 0,1 0 1 0 0,-1 0 0 0 0,1 1-1 0 0,2-2 1 0 0,-22-29-290 0 0,15 25 285 0 0,1 1 0 0 0,0 0 1 0 0,0-1-1 0 0,0 0 0 0 0,1 1 1 0 0,0-1-1 0 0,0 0 0 0 0,1 1 1 0 0,-1-7-1 0 0,2 4 31 0 0,0 1 1 0 0,0-1-1 0 0,5-13 1 0 0,1-6-111 0 0,-4 16 52 0 0,0 0 1 0 0,1 0-1 0 0,1 0 0 0 0,7-12 0 0 0,8-23-1102 0 0,-1 7-560 0 0,-8 17 293 0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9:00.9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1314 1134 737 0 0,'-7'-6'534'0'0,"-30"-31"2057"0"0,35 35-2515 0 0,0-1 0 0 0,0 1 0 0 0,0-1 0 0 0,1 0 0 0 0,-1 1 1 0 0,1-1-1 0 0,0 0 0 0 0,0 0 0 0 0,0 0 0 0 0,0 0 0 0 0,0 0 0 0 0,0 0 0 0 0,1-5 0 0 0,-2-6-20 0 0,2 13-29 0 0,-1-1 1 0 0,1 0-1 0 0,0-1 1 0 0,0 1-1 0 0,0 0 1 0 0,0 0-1 0 0,0 0 1 0 0,0 0-1 0 0,1 0 1 0 0,0-3-1 0 0,0 4-140 0 0,-1-1 0 0 0,1 0 1 0 0,0 1-1 0 0,0-1 0 0 0,0 0 0 0 0,0 1 0 0 0,0 0 0 0 0,0-1 1 0 0,1 1-1 0 0,-1 0 0 0 0,0-1 0 0 0,1 1 0 0 0,-1 0 1 0 0,3-1-1 0 0,7 1-776 0 0,-11 1 890 0 0,0 0 0 0 0,0 0 0 0 0,1 0 0 0 0,-1 0 0 0 0,0 0 0 0 0,0 0 1 0 0,0 0-1 0 0,0 0 0 0 0,0 0 0 0 0,0 0 0 0 0,1 0 0 0 0,-1 0 0 0 0,0 0 0 0 0,0 0 0 0 0,0 0 0 0 0,0 1 0 0 0,0-1 0 0 0,0 0 0 0 0,0 0 0 0 0,0 0 0 0 0,1 0 0 0 0,-1 0 0 0 0,0 0 0 0 0,0 0 1 0 0,0 1-1 0 0,0-1 0 0 0,0 0 0 0 0,0 0 0 0 0,0 0 0 0 0,0 0 0 0 0,0 0 0 0 0,0 1 0 0 0,0-1 0 0 0,0 0 0 0 0,0 0 0 0 0,0 0 0 0 0,0 0 0 0 0,0 0 0 0 0,0 1 0 0 0,0-1 0 0 0,0 0 1 0 0,0 0-1 0 0,0 0 0 0 0,0 0 0 0 0,0 0 0 0 0,-1 0 0 0 0,1 1 0 0 0,0-1 0 0 0,0 0 0 0 0,0 0 0 0 0,0 0 0 0 0,0 0 0 0 0,0 0 0 0 0,0 0 0 0 0,0 0 0 0 0,0 0 0 0 0,-1 0 0 0 0,1 1 0 0 0,0-1 1 0 0,0 0-1 0 0,0 0 0 0 0,0 0 0 0 0,0 0 0 0 0,0 0 0 0 0,-1 0 0 0 0,1 0 0 0 0,0 0 0 0 0,-10 7 1363 0 0,8-4-1003 0 0,-1-1 0 0 0,0 0 0 0 0,1 0 0 0 0,-1 0 1 0 0,0-1-1 0 0,-7 3 0 0 0,-37 9 1311 0 0,32-10-1108 0 0,6 0-238 0 0,-35 12 775 0 0,16-2-670 0 0,9-4-165 0 0,7-4-67 0 0,-36 12 480 0 0,-1-3 1 0 0,0-2-1 0 0,-86 11 1 0 0,117-21-516 0 0,-139 11 974 0 0,95-12-802 0 0,21-1-155 0 0,30 0-129 0 0,-1 0-1 0 0,1-1 0 0 0,0 0 0 0 0,0-1 1 0 0,-1 0-1 0 0,-15-6 0 0 0,-7-10 9 0 0,13 1-20 0 0,-7-10-110 0 0,14 12 41 0 0,-31-23 0 0 0,-68-52 29 0 0,39 33 80 0 0,68 53-70 0 0,0-1-1 0 0,0 0 1 0 0,1 0-1 0 0,0-1 0 0 0,0 1 1 0 0,0-1-1 0 0,0 0 1 0 0,1-1-1 0 0,-6-11 1 0 0,4 6-20 0 0,1 0 1 0 0,1 0 0 0 0,0 0 0 0 0,-5-24-1 0 0,8 25 22 0 0,0 0 0 0 0,0 1 0 0 0,1-1 0 0 0,1 0 0 0 0,-1 1 0 0 0,2-1-1 0 0,4-19 1 0 0,3 1 144 0 0,19-39-1 0 0,-14 33-43 0 0,-8 25-95 0 0,0 0 0 0 0,0 0 0 0 0,1 0 1 0 0,12-12-1 0 0,3-2 34 0 0,2 1 1 0 0,0 1-1 0 0,2 0 1 0 0,0 2 0 0 0,53-30-1 0 0,-53 35-99 0 0,42-24-63 0 0,34-17-55 0 0,-32 20 27 0 0,-23 13 21 0 0,1 2 218 0 0,0 2-1 0 0,61-15 1 0 0,-23 17-328 0 0,-28 10-136 0 0,-23 5 103 0 0,0 1 1 0 0,65 8-1 0 0,68 24-345 0 0,-87-17 620 0 0,41-4-812 0 0,-40-9 510 0 0,-27-4 522 0 0,120-10-160 0 0,-52 2 65 0 0,161 6 0 0 0,-254 8-100 0 0,-1 0 0 0 0,45 12 1 0 0,-23 1 90 0 0,-19-3-47 0 0,-7-1-61 0 0,-1 0 0 0 0,23 18 0 0 0,84 71-40 0 0,-111-84 71 0 0,-7-8-50 0 0,1 1-1 0 0,0-1 0 0 0,1-1 1 0 0,-1-1-1 0 0,21 8 1 0 0,0-3-83 0 0,44 10 1 0 0,-64-19 92 0 0,23 6-31 0 0,-6-4 33 0 0,-1 2 1 0 0,-1 1-1 0 0,0 1 0 0 0,0 2 1 0 0,-1 1-1 0 0,0 2 0 0 0,31 18 1 0 0,-38-18-48 0 0,17 10-328 0 0,-24-14 296 0 0,-5-2 98 0 0,10 7 104 0 0,-9-8-115 0 0,0 1-1 0 0,0 0 1 0 0,-1 1-1 0 0,-1 0 1 0 0,1 1 0 0 0,-1 0-1 0 0,-1 0 1 0 0,8 13 0 0 0,-14-21-22 0 0,-1 0 1 0 0,0 1 0 0 0,1-1-1 0 0,-1 0 1 0 0,0 1 0 0 0,0-1-1 0 0,-1 0 1 0 0,1 1 0 0 0,0-1-1 0 0,-1 1 1 0 0,1-1 0 0 0,-1 1 0 0 0,0 0-1 0 0,0-1 1 0 0,0 1 0 0 0,0-1-1 0 0,-1 1 1 0 0,0 3 0 0 0,-13 41 206 0 0,10-40-128 0 0,0-1 1 0 0,0 0-1 0 0,0 0 1 0 0,-7 7-1 0 0,-2 4-68 0 0,5-5 44 0 0,-13 17 188 0 0,-17 12-203 0 0,20-22 133 0 0,8-9-105 0 0,0-1 1 0 0,-1 0-1 0 0,0 0 1 0 0,-1-1 0 0 0,1-1-1 0 0,-2 0 1 0 0,1-1-1 0 0,-18 7 1 0 0,-10 1 216 0 0,-58 11 1 0 0,-5 3 24 0 0,-21 10-106 0 0,75-23-242 0 0,16-6-40 0 0,-127 27-168 0 0,-86 1 12 0 0,118-20 391 0 0,78-9-103 0 0,2-2-60 0 0,15-1-104 0 0,-22 5 237 0 0,-13 2-305 0 0,48-9 58 0 0,0-1 1 0 0,0-1 0 0 0,-22-1-1 0 0,32-1 105 0 0,-1-1 0 0 0,1 0 1 0 0,0-1-1 0 0,-1 0 0 0 0,1 0 0 0 0,-17-10 0 0 0,-22-14 128 0 0,18 6 67 0 0,6 5 32 0 0,-2-1-97 0 0,-2 2 0 0 0,1 1-1 0 0,-2 1 1 0 0,-35-11 0 0 0,44 18-32 0 0,-1 0 0 0 0,0 2 1 0 0,0 0-1 0 0,0 1 0 0 0,-1 2 1 0 0,-40 1-1 0 0,30 8 167 0 0,21-3-264 0 0,5-2-27 0 0,-12 10-392 0 0,-5 8-1789 0 0,13-10 352 0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8:21.33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2296 178 993 0 0,'-7'-5'772'0'0,"-1"0"-1"0"0,1-1 1 0 0,0 1 0 0 0,1-2-1 0 0,-1 1 1 0 0,-9-13-1 0 0,-18-17 2572 0 0,22 26-2674 0 0,6 6-321 0 0,0 0 1 0 0,1-1 0 0 0,0 0 0 0 0,0 0 0 0 0,0 0 0 0 0,1 0 0 0 0,-8-13-1 0 0,11 16-300 0 0,1 0-1 0 0,-1 1 1 0 0,1-1-1 0 0,0 0 1 0 0,0 0-1 0 0,0 0 0 0 0,0 0 1 0 0,1 0-1 0 0,-1-3 1 0 0,4-1 2761 0 0,-1 7-2769 0 0,-1 0 1 0 0,1 0-1 0 0,0-1 1 0 0,0 1-1 0 0,0-1 0 0 0,0 0 1 0 0,-1 0-1 0 0,1 0 1 0 0,4-1-1 0 0,-2 1-172 0 0,6 1 102 0 0,1 0 1 0 0,-1 1 0 0 0,1 0-1 0 0,-1 1 1 0 0,0 0 0 0 0,0 0-1 0 0,19 10 1 0 0,-9-1 13 0 0,0 0 0 0 0,-1 2 0 0 0,-1 0 0 0 0,0 1 0 0 0,19 20 0 0 0,39 30 35 0 0,5 5-33 0 0,-40-30 350 0 0,-22-22-325 0 0,27 32 0 0 0,-36-37-34 0 0,6 6 18 0 0,-1 0 14 0 0,-5-5-8 0 0,6 8-36 0 0,11 16-60 0 0,46 58 29 0 0,-61-79 40 0 0,17 25 0 0 0,-9-12-87 0 0,15 19 87 0 0,37 53-71 0 0,-50-67-71 0 0,-9-14 222 0 0,0 0 1 0 0,13 31-1 0 0,12 44 237 0 0,-26-57-303 0 0,-4-13 53 0 0,1 8-61 0 0,5 18-33 0 0,18 77 14 0 0,-19-75-99 0 0,7 36 148 0 0,-12-41 97 0 0,1 1-70 0 0,-4-8 7 0 0,-1-16 62 0 0,2 50 0 0 0,0 12-41 0 0,-1-36-116 0 0,-4-17-70 0 0,7 115-44 0 0,2 3-22 0 0,-2-61 350 0 0,-5-33-60 0 0,1 178 86 0 0,-5-163-265 0 0,0-7-73 0 0,-15 207-40 0 0,7-165 207 0 0,6-67-15 0 0,-3 58 71 0 0,3-32-19 0 0,1-15-38 0 0,-6 59 30 0 0,-1 1-56 0 0,7-84-59 0 0,-10 48 0 0 0,5-36 22 0 0,3-20 107 0 0,2-10-58 0 0,0 1 1 0 0,-1-1-1 0 0,-7 20 1 0 0,7-24 5 0 0,0 0 0 0 0,1 0-1 0 0,-2 13 1 0 0,3-14-6 0 0,-1 0 0 0 0,0 0 0 0 0,-1 0 0 0 0,1 0 0 0 0,-5 10 0 0 0,3-7 23 0 0,0-1-1 0 0,0 1 1 0 0,1 0-1 0 0,-2 12 0 0 0,3-11 29 0 0,-1-1 0 0 0,-1 1-1 0 0,-4 13 1 0 0,1-4 41 0 0,3-7-142 0 0,0-1 161 0 0,-1-2-180 0 0,-5 17 253 0 0,0 4-241 0 0,6-10 0 0 0,0 2-2908 0 0</inkml:trace>
  <inkml:trace contextRef="#ctx0" brushRef="#br0" timeOffset="549.65">3108 3847 2274 0 0,'-30'-10'5516'0'0,"30"10"-5417"0"0,-1 0 0 0 0,0 0 0 0 0,1 0-1 0 0,-1 0 1 0 0,1 0 0 0 0,-1 0 0 0 0,1 0 0 0 0,-1 0-1 0 0,0 0 1 0 0,1 0 0 0 0,-1 0 0 0 0,1 0 0 0 0,-1 0-1 0 0,1 0 1 0 0,-1 1 0 0 0,1-1 0 0 0,-1 0-1 0 0,0 0 1 0 0,1 1 0 0 0,0-1 0 0 0,-1 0 0 0 0,1 1-1 0 0,-1-1 1 0 0,1 1 0 0 0,-1-1 0 0 0,1 0-1 0 0,0 1 1 0 0,-1-1 0 0 0,1 1 0 0 0,0-1 0 0 0,-1 1-1 0 0,1-1 1 0 0,0 1 0 0 0,0-1 0 0 0,-1 1 0 0 0,1 0-1 0 0,0-1 1 0 0,0 1 0 0 0,0-1 0 0 0,0 1-1 0 0,0-1 1 0 0,0 1 0 0 0,0 0 0 0 0,0 0 0 0 0,1 7 181 0 0,0 0 1 0 0,0 1 0 0 0,1-1 0 0 0,3 11 0 0 0,4 21 231 0 0,-1-5-261 0 0,-3-12-78 0 0,-2-7-26 0 0,11 59-35 0 0,-9-50-34 0 0,4 29-1 0 0,-7-38-89 0 0,2 1-1 0 0,8 27 1 0 0,-7-26 111 0 0,6 30-1 0 0,-10-44-7 0 0,0 1-1 0 0,0-1 0 0 0,0 1 1 0 0,1-1-1 0 0,0 0 0 0 0,2 5 1 0 0,-4-8-36 0 0,1 0 0 0 0,0 1-1 0 0,0-1 1 0 0,0 0 0 0 0,0 1 0 0 0,0-1 0 0 0,0 0 0 0 0,0 0 0 0 0,0 0-1 0 0,0 0 1 0 0,0 0 0 0 0,1 0 0 0 0,-1 0 0 0 0,0 0 0 0 0,1-1 0 0 0,-1 1-1 0 0,0 0 1 0 0,1-1 0 0 0,2 1 0 0 0,-3-1-37 0 0,0 0 1 0 0,0 0-1 0 0,0-1 1 0 0,0 1-1 0 0,0 0 0 0 0,0-1 1 0 0,0 1-1 0 0,0-1 1 0 0,0 1-1 0 0,0-1 0 0 0,0 1 1 0 0,-1-1-1 0 0,1 1 1 0 0,0-1-1 0 0,0 0 0 0 0,-1 0 1 0 0,1 1-1 0 0,0-1 1 0 0,-1 0-1 0 0,1 0 1 0 0,0-2-1 0 0,13-24 296 0 0,-9 15-131 0 0,35-68 321 0 0,-23 42-307 0 0,38-60-1 0 0,69-85-79 0 0,-115 172-112 0 0,21-34-88 0 0,-21 30 71 0 0,44-70-2353 0 0,-48 78 1057 0 0,0 3-496 0 0</inkml:trace>
  <inkml:trace contextRef="#ctx0" brushRef="#br0" timeOffset="2344.94">7126 76 1890 0 0,'-4'-4'630'0'0,"-3"-2"268"0"0,1 0 0 0 0,0 0 0 0 0,1-1-1 0 0,-8-9 1 0 0,3 3 1605 0 0,8 10-999 0 0,13 6-744 0 0,-3 0-712 0 0,-1 0-1 0 0,1 1 1 0 0,-1 0-1 0 0,0 0 1 0 0,-1 0-1 0 0,10 8 1 0 0,6 6 531 0 0,-8-6-406 0 0,2 1-393 0 0,1 5 172 0 0,1 1-1 0 0,-2 1 0 0 0,-1 0 0 0 0,0 1 0 0 0,21 41 1 0 0,-23-39 63 0 0,17 37-2 0 0,-7-13 59 0 0,-2-3 110 0 0,6 23-297 0 0,16 33-176 0 0,9 30 243 0 0,-36-82 234 0 0,-3 1 1 0 0,-1 0-1 0 0,5 63 0 0 0,-8 64-98 0 0,-10-102-153 0 0,-9 104-522 0 0,-2-60 817 0 0,-7-3 32 0 0,5-29 130 0 0,7-28-123 0 0,-6 35 30 0 0,-3-17-236 0 0,10-53-257 0 0,-5 41 0 0 0,2-1 449 0 0,-13 33-298 0 0,9-44 140 0 0,-58 201-106 0 0,41-149 237 0 0,17-64-216 0 0,-7 21-284 0 0,-24 82 313 0 0,23-74 343 0 0,12-42-175 0 0,4-9-97 0 0,-3 13-27 0 0,2-5-132 0 0,-26 94-594 0 0,17-66 898 0 0,6-17-306 0 0,-6 4-442 0 0,6-16 598 0 0,-18 41 446 0 0,-21 29 717 0 0,27-55-883 0 0,-23 34-142 0 0,1-1-432 0 0,-20 36 1122 0 0,-18 41-1197 0 0,18-30 492 0 0,16-26-229 0 0,26-56 116 0 0,8-14-11 0 0,-43 86 190 0 0,16-27-544 0 0,-3 11 201 0 0,8-19 767 0 0,7-4-769 0 0,28-70 118 0 0,-1 2-75 0 0,0-1 0 0 0,0 1 1 0 0,0-1-1 0 0,0 0 0 0 0,0 1 0 0 0,-1-1 1 0 0,1 0-1 0 0,-1 0 0 0 0,-2 3 0 0 0,3-2 75 0 0,1-1 61 0 0,0-1-174 0 0,0 2-176 0 0,0-2 250 0 0,0 0-14 0 0,0 4-82 0 0,1-5-169 0 0,0 0 891 0 0,2 1-1177 0 0,3-1-3743 0 0,-3 0 3021 0 0,-2 0 1042 0 0</inkml:trace>
  <inkml:trace contextRef="#ctx0" brushRef="#br0" timeOffset="2950.34">6464 4498 2114 0 0,'-24'-2'5061'0'0,"23"2"-4709"0"0,-36-1 4485 0 0,36 1-4755 0 0,1 1 1 0 0,-1-1-1 0 0,0 1 1 0 0,0-1 0 0 0,1 1-1 0 0,-1-1 1 0 0,0 1-1 0 0,1 0 1 0 0,-1-1-1 0 0,0 1 1 0 0,1 0 0 0 0,-1-1-1 0 0,1 1 1 0 0,-1 0-1 0 0,1 0 1 0 0,0 0 0 0 0,-1-1-1 0 0,1 1 1 0 0,0 0-1 0 0,-1 0 1 0 0,1 0-1 0 0,0 0 1 0 0,0 1 0 0 0,-4 24 721 0 0,5 20 276 0 0,0-17-609 0 0,-1 0 0 0 0,-1 0-1 0 0,-8 44 1 0 0,4-29-129 0 0,5-15-154 0 0,0-14 115 0 0,0-14-302 0 0,0-1 0 0 0,0 1 0 0 0,0 0 0 0 0,0-1 0 0 0,0 1 0 0 0,0-1 0 0 0,0 1 0 0 0,0-1 0 0 0,0 1-1 0 0,0-1 1 0 0,0 1 0 0 0,1-1 0 0 0,-1 1 0 0 0,0-1 0 0 0,0 1 0 0 0,1-1 0 0 0,-1 0 0 0 0,0 1 0 0 0,0-1 0 0 0,1 1 0 0 0,-1-1 0 0 0,0 0 0 0 0,1 1 0 0 0,-1-1 0 0 0,1 1 0 0 0,-1-1 0 0 0,0 0 0 0 0,1 0 0 0 0,-1 1 0 0 0,1-1 0 0 0,-1 0 0 0 0,2 0 0 0 0,-1 1 26 0 0,0-1 1 0 0,1 0 0 0 0,-1-1 0 0 0,1 1 0 0 0,-1 0 0 0 0,1 0 0 0 0,-1-1 0 0 0,1 1 0 0 0,-1 0 0 0 0,0-1 0 0 0,3-1-1 0 0,21-13 74 0 0,-14 7-616 0 0,0 0 457 0 0,1 1 1 0 0,0 0 0 0 0,0 0-1 0 0,15-4 1 0 0,-13 5-179 0 0,-9 3 230 0 0,0 0-1 0 0,0 0 1 0 0,0 0 0 0 0,0 0 0 0 0,7-8 0 0 0,-1-1-310 0 0,0-1 1 0 0,11-16 0 0 0,4-5-688 0 0,-13 16-417 0 0,-1-1-417 0 0</inkml:trace>
  <inkml:trace contextRef="#ctx0" brushRef="#br0" timeOffset="81952.6">1253 6903 1345 0 0,'-10'-19'1963'0'0,"10"17"-1813"0"0,0 0 0 0 0,-1 1 0 0 0,0-1 0 0 0,1 1 0 0 0,-1-1 0 0 0,0 1 0 0 0,0-1 0 0 0,0 1 0 0 0,0-1 0 0 0,0 1 0 0 0,0 0 0 0 0,0 0 0 0 0,-2-2 0 0 0,-22-16 1142 0 0,-46-18 320 0 0,52 24-745 0 0,9 4-426 0 0,3-1 457 0 0,6 7-825 0 0,0 1 0 0 0,1-1 0 0 0,-1 0-1 0 0,0 1 1 0 0,1-1 0 0 0,0 0 0 0 0,-1 1 0 0 0,1-1-1 0 0,0 0 1 0 0,0 0 0 0 0,1 0 0 0 0,-1 1-1 0 0,1-1 1 0 0,-1 0 0 0 0,1 1 0 0 0,0-1 0 0 0,0 0-1 0 0,0 1 1 0 0,3-5 0 0 0,3-7 42 0 0,1-1-22 0 0,6-7 5534 0 0,-14 22-5398 0 0,-8-8 876 0 0,-270-6 492 0 0,236 12-1371 0 0,-29 3 79 0 0,17-1 7 0 0,41 1-337 0 0,-1 1 1 0 0,1 0-1 0 0,0 1 1 0 0,0 0-1 0 0,-22 9 1 0 0,-29 7 118 0 0,53-17-122 0 0,-1-1 0 0 0,1 0 0 0 0,-1 0 1 0 0,1-2-1 0 0,0 1 0 0 0,-1-1 0 0 0,1-1 1 0 0,-1 0-1 0 0,-15-5 0 0 0,14 4 11 0 0,0 0-1 0 0,-1 0 1 0 0,-25 0 0 0 0,15 2 24 0 0,0-1-1 0 0,0 0 1 0 0,1-2 0 0 0,-1-1 0 0 0,1-1 0 0 0,-35-13 0 0 0,50 15 67 0 0,0 0-1 0 0,0 0 1 0 0,1-1 0 0 0,-9-7 0 0 0,13 10-51 0 0,0-1-1 0 0,0 1 1 0 0,0-1-1 0 0,0 0 1 0 0,1 0 0 0 0,0 0-1 0 0,-1 0 1 0 0,1 0 0 0 0,0 0-1 0 0,1-1 1 0 0,-4-5-1 0 0,-3-13 99 0 0,6 20-124 0 0,1-1 0 0 0,0 0-1 0 0,-1 0 1 0 0,1 1 0 0 0,1-1 0 0 0,-1 0 0 0 0,0 0-1 0 0,1 0 1 0 0,-1 0 0 0 0,1-3 0 0 0,-6-67 254 0 0,6 12-340 0 0,0-48 514 0 0,0 37-799 0 0,0 64 293 0 0,0 6 95 0 0,-1 1 0 0 0,1-1 0 0 0,0 0 0 0 0,0 1 0 0 0,0-1 0 0 0,0 0 0 0 0,0 1 0 0 0,0-1 0 0 0,0 0 0 0 0,1 1 0 0 0,-1-1 0 0 0,1 0 0 0 0,-1 1 0 0 0,1-1 0 0 0,0 1 0 0 0,-1-1 0 0 0,2-1 0 0 0,18-17-398 0 0,-6 11 264 0 0,0 0 0 0 0,0 1 1 0 0,0 1-1 0 0,1 0 0 0 0,0 1 0 0 0,17-4 1 0 0,-12 4-239 0 0,100-46 562 0 0,-83 34-45 0 0,-9 4-265 0 0,-20 8 93 0 0,1 2 1 0 0,0-1 0 0 0,0 1-1 0 0,0 1 1 0 0,0 0 0 0 0,0 0-1 0 0,1 1 1 0 0,0 0 0 0 0,17-1-1 0 0,-23 2 36 0 0,1 2 0 0 0,-1-1 0 0 0,1 0-1 0 0,-1 1 1 0 0,0 0 0 0 0,1 0-1 0 0,-1 0 1 0 0,1 1 0 0 0,-1-1 0 0 0,0 1-1 0 0,5 3 1 0 0,6 2 50 0 0,-3-2-77 0 0,41 10 177 0 0,-30-11-135 0 0,37 2 1 0 0,81-9-123 0 0,-60-2 178 0 0,1 3 0 0 0,83 9 1 0 0,-104 3 86 0 0,-36-6-143 0 0,-9-1 1 0 0,-4 0 7 0 0,74 9-118 0 0,1-3 1 0 0,143-5 0 0 0,-36-2-9 0 0,-145 2 97 0 0,23 6 53 0 0,106 29 109 0 0,-151-32-178 0 0,96 16-115 0 0,-39-8 57 0 0,-21 5-23 0 0,-61-19 78 0 0,0 0-1 0 0,0 0 1 0 0,0 0-1 0 0,0 0 1 0 0,0 0-1 0 0,0 0 1 0 0,0 0-1 0 0,-1 1 1 0 0,1-1-1 0 0,0 1 1 0 0,-1-1-1 0 0,1 1 1 0 0,-1 0-1 0 0,1-1 1 0 0,-1 1-1 0 0,0 0 1 0 0,0 0-1 0 0,0 0 1 0 0,0 0-1 0 0,0 0 1 0 0,0 0-1 0 0,-1 0 1 0 0,1 0-1 0 0,0 3 1 0 0,0 6-73 0 0,0 1 0 0 0,0-1 0 0 0,-1 20 0 0 0,-1-10-49 0 0,0-1 11 0 0,-7 36 0 0 0,1-11 334 0 0,-16 89-157 0 0,17-102 45 0 0,-1-1-1 0 0,-18 46 1 0 0,25-75-126 0 0,-2 2 31 0 0,0 0 0 0 0,1 0 0 0 0,0 0 0 0 0,0 0 0 0 0,0 0 0 0 0,0 0 0 0 0,1 0 0 0 0,-1 0 0 0 0,1 5 0 0 0,0-7-16 0 0,-1-1 0 0 0,1 0 1 0 0,-1 1-1 0 0,0-1 1 0 0,0 0-1 0 0,1 0 1 0 0,-1 0-1 0 0,0 0 1 0 0,0 1-1 0 0,0-1 1 0 0,0 0-1 0 0,0-1 1 0 0,0 1-1 0 0,0 0 0 0 0,0 0 1 0 0,-1 0-1 0 0,1-1 1 0 0,0 1-1 0 0,-3 0 1 0 0,-28 12-155 0 0,14-10 237 0 0,-1 0 1 0 0,0-1-1 0 0,1-1 1 0 0,-1-1-1 0 0,-20-2 1 0 0,-11 0-48 0 0,-14 4 29 0 0,-32 6-18 0 0,46-1-8 0 0,0 3 0 0 0,-84 27 0 0 0,124-34-17 0 0,-67 23 92 0 0,49-18-88 0 0,-1-1-1 0 0,-34 5 1 0 0,42-12 100 0 0,17 0-122 0 0,0-1 0 0 0,0 0 0 0 0,0 0 0 0 0,0 0 0 0 0,0 0-1 0 0,0-1 1 0 0,1 1 0 0 0,-1-1 0 0 0,1 0 0 0 0,-1 0 0 0 0,1 0 0 0 0,-1 0 0 0 0,1-1 0 0 0,0 0 0 0 0,0 1 0 0 0,1-1 0 0 0,-5-5-1 0 0,-5-14 6 0 0,1-3-228 0 0,-13-51-1 0 0,23 74 158 0 0,1 1 0 0 0,0 0 0 0 0,-1 0-1 0 0,1-1 1 0 0,0 1 0 0 0,-1 0 0 0 0,1 0 0 0 0,-1-1 0 0 0,0 1 0 0 0,1 0-1 0 0,-1 0 1 0 0,0 0 0 0 0,0 0 0 0 0,0 0 0 0 0,0 0 0 0 0,0 0 0 0 0,0 0-1 0 0,0 1 1 0 0,-1-2 0 0 0,1 2-5 0 0,0 0-1 0 0,0 0 1 0 0,0 0 0 0 0,1 0-1 0 0,-1 1 1 0 0,0-1 0 0 0,0 0-1 0 0,1 1 1 0 0,-1-1 0 0 0,0 0-1 0 0,1 1 1 0 0,-1-1 0 0 0,0 1-1 0 0,1-1 1 0 0,-1 1 0 0 0,0-1-1 0 0,1 1 1 0 0,-1-1-1 0 0,1 1 1 0 0,-1 0 0 0 0,1-1-1 0 0,-1 1 1 0 0,1 0 0 0 0,0-1-1 0 0,-1 1 1 0 0,1 0 0 0 0,0 0-1 0 0,0-1 1 0 0,-1 1 0 0 0,1 0-1 0 0,0 0 1 0 0,0 1 0 0 0,-4 7-1197 0 0,3-1-767 0 0</inkml:trace>
  <inkml:trace contextRef="#ctx0" brushRef="#br0" timeOffset="84432.34">4838 6132 2082 0 0,'0'-2'263'0'0,"0"-1"0"0"0,-1 1 0 0 0,0 0-1 0 0,1-1 1 0 0,-1 1 0 0 0,0-1 0 0 0,0 1 0 0 0,0 0 0 0 0,0 0 0 0 0,-3-4-1 0 0,2 4 61 0 0,1 0-1 0 0,0-1 1 0 0,0 1-1 0 0,-1 0 1 0 0,1 0-1 0 0,1-1 0 0 0,-1 1 1 0 0,0-1-1 0 0,1 1 1 0 0,-2-5-1 0 0,-7-32 2913 0 0,13-15-400 0 0,3 44-2019 0 0,-7 10-806 0 0,1 0-1 0 0,-1-1 1 0 0,0 1-1 0 0,0 0 1 0 0,0 0-1 0 0,0 0 1 0 0,0 0-1 0 0,1 0 0 0 0,-1 0 1 0 0,0 0-1 0 0,0 0 1 0 0,0-1-1 0 0,0 1 1 0 0,1 0-1 0 0,-1 0 1 0 0,0 0-1 0 0,0 0 0 0 0,0 0 1 0 0,1 0-1 0 0,-1 0 1 0 0,0 0-1 0 0,0 0 1 0 0,0 0-1 0 0,1 0 1 0 0,-1 0-1 0 0,0 0 0 0 0,0 0 1 0 0,0 0-1 0 0,0 0 1 0 0,1 1-1 0 0,-1-1 1 0 0,0 0-1 0 0,0 0 1 0 0,0 0-1 0 0,0 0 1 0 0,1 0-1 0 0,-1 0 0 0 0,0 0 1 0 0,0 1-1 0 0,0-1 1 0 0,0 0-1 0 0,0 0 1 0 0,1 0-1 0 0,-1 0 1 0 0,0 0-1 0 0,0 1 0 0 0,0-1 1 0 0,0 0-1 0 0,0 0 1 0 0,0 0-1 0 0,0 1 1 0 0,0-1-1 0 0,0 0 1 0 0,0 0-1 0 0,0 0 0 0 0,0 0 1 0 0,0 1-1 0 0,0-1 1 0 0,0 0-1 0 0,0 0 1 0 0,0 0-1 0 0,0 1 1 0 0,0-1-1 0 0,0 0 0 0 0,-1 7 2 0 0,0-1-1 0 0,0 1 0 0 0,0-1 0 0 0,-1 1 1 0 0,-5 11-1 0 0,-5 23-269 0 0,8-24 643 0 0,-5 8-112 0 0,1-1-273 0 0,4-7-99 0 0,1-2 95 0 0,-9 29-1 0 0,0-4 268 0 0,4 2-40 0 0,2 0 0 0 0,-2 62-1 0 0,7 24 155 0 0,1-110-387 0 0,0-9 99 0 0,0 0-1 0 0,1 0 1 0 0,0 0-1 0 0,0 1 0 0 0,1-1 1 0 0,0-1-1 0 0,5 11 1 0 0,-6-17-54 0 0,-1-1 0 0 0,1 0 0 0 0,0 0 1 0 0,0 1-1 0 0,0-1 0 0 0,1 0 0 0 0,-1 0 1 0 0,0 0-1 0 0,0 0 0 0 0,1 0 0 0 0,-1-1 1 0 0,0 1-1 0 0,1 0 0 0 0,-1 0 0 0 0,1-1 1 0 0,-1 1-1 0 0,1-1 0 0 0,-1 0 0 0 0,1 1 1 0 0,2-1-1 0 0,40-1 105 0 0,-37 0-78 0 0,-1 0 0 0 0,1 1-1 0 0,0 0 1 0 0,0 0 0 0 0,-1 1 0 0 0,1-1 0 0 0,7 3 0 0 0,-4 0-44 0 0,1-1 1 0 0,-1 0-1 0 0,1 0 0 0 0,0-1 1 0 0,0 0-1 0 0,17-1 0 0 0,68-12-137 0 0,-9 1-180 0 0,-18 8 166 0 0,36 5 111 0 0,52 11 209 0 0,-53-2-50 0 0,-98-10-130 0 0,415 11-118 0 0,-285-13 208 0 0,44 5 397 0 0,-60 11-516 0 0,109 15-277 0 0,-137-26 74 0 0,-29-6 159 0 0,-4-2 176 0 0,180-25 515 0 0,-144 16-1122 0 0,-24 7 1009 0 0,35 4-702 0 0,-104 2 200 0 0,-1-1-1 0 0,1 1 1 0 0,-1-1-1 0 0,0 1 0 0 0,1-1 1 0 0,-1 0-1 0 0,1 0 1 0 0,-1 0-1 0 0,0 1 0 0 0,0-1 1 0 0,0 0-1 0 0,1-1 1 0 0,-1 1-1 0 0,0 0 0 0 0,0 0 1 0 0,-1 0-1 0 0,1-1 1 0 0,0 1-1 0 0,0 0 1 0 0,0-1-1 0 0,-1 1 0 0 0,1 0 1 0 0,-1-1-1 0 0,1-2 1 0 0,12-42 87 0 0,-12 39-50 0 0,4-20-127 0 0,0-34-1 0 0,3-9 175 0 0,-4 24 49 0 0,-6-25 14 0 0,1 17-187 0 0,-8-102 202 0 0,7 131-166 0 0,0 6 24 0 0,0-1 1 0 0,-1 0-1 0 0,-9-34 1 0 0,-11-18 34 0 0,23 71-80 0 0,-1-1 0 0 0,1 1 0 0 0,0 0 0 0 0,-1-1-1 0 0,0 1 1 0 0,1 0 0 0 0,-1 0 0 0 0,0-1 0 0 0,0 1 0 0 0,1 0 0 0 0,-1 0 0 0 0,0 0 0 0 0,0 0 0 0 0,0 0 0 0 0,0 0 0 0 0,0 0 0 0 0,-1 1 0 0 0,1-1 0 0 0,0 0-1 0 0,0 1 1 0 0,0-1 0 0 0,-1 0 0 0 0,1 1 0 0 0,0 0 0 0 0,-1-1 0 0 0,1 1 0 0 0,-1 0 0 0 0,1-1 0 0 0,0 1 0 0 0,-3 0 0 0 0,-12-3 407 0 0,2-9 131 0 0,-3-6-678 0 0,4 11 196 0 0,-5 3-58 0 0,1 1-1 0 0,-1 0 1 0 0,0 1 0 0 0,0 1 0 0 0,-19 2 0 0 0,-95 12-824 0 0,49-4 1120 0 0,-77 5 16 0 0,127-12-208 0 0,-17 1-76 0 0,0-1-61 0 0,-27 1 64 0 0,-63-1-102 0 0,-71-3 9 0 0,-86 0 46 0 0,101 8 35 0 0,-129 25 143 0 0,-6 0-54 0 0,281-32 201 0 0,33 0-336 0 0,1 0 0 0 0,-31 4-1 0 0,32 4-55 0 0,15-8 11 0 0,0 0 1 0 0,-1 1 0 0 0,1-1-1 0 0,-1 0 1 0 0,1 0 0 0 0,0 1-1 0 0,-1-1 1 0 0,1 0 0 0 0,0 1-1 0 0,-1-1 1 0 0,1 1 0 0 0,0-1-1 0 0,0 0 1 0 0,-1 1 0 0 0,1-1-1 0 0,0 1 1 0 0,0-1 0 0 0,0 1-1 0 0,0-1 1 0 0,0 0 0 0 0,0 1-1 0 0,-1-1 1 0 0,1 1 0 0 0,0-1-1 0 0,0 1 1 0 0,0-1-1 0 0,1 1 1 0 0,-1-1 0 0 0,0 1-1 0 0,0-1 1 0 0,0 1 0 0 0,0-1-1 0 0,0 1 1 0 0,0-1 0 0 0,1 0-1 0 0,-1 1 1 0 0,1 0 0 0 0,3 1-2009 0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00:33.428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947 1015 929 0 0,'-4'-5'526'0'0,"0"0"-1"0"0,0 1 1 0 0,0-1 0 0 0,-1 1 0 0 0,1 0 0 0 0,-1 0-1 0 0,0 0 1 0 0,-6-3 0 0 0,3 2 470 0 0,6 4-764 0 0,0 0 0 0 0,0 1 0 0 0,0-1 0 0 0,0 1 0 0 0,0-1 0 0 0,0 1-1 0 0,0 0 1 0 0,-5 0 0 0 0,6 0-77 0 0,-22-3 2167 0 0,17 2-2235 0 0,0 1 0 0 0,0 0 0 0 0,0 0 0 0 0,0 0 0 0 0,0 1 1 0 0,0 0-1 0 0,0 0 0 0 0,1 1 0 0 0,-1-1 0 0 0,0 1 0 0 0,-7 4 0 0 0,-32 7 459 0 0,7-10 257 0 0,15-5-527 0 0,-1-1 0 0 0,0 0-1 0 0,0-2 1 0 0,-25-9 0 0 0,-5 0-133 0 0,17 6-44 0 0,-49-1-176 0 0,62 8 129 0 0,1-1 1 0 0,0-2 0 0 0,0 0 0 0 0,-30-10 0 0 0,47 12-16 0 0,0-1 1 0 0,0-1 0 0 0,0 1 0 0 0,0-1-1 0 0,1 0 1 0 0,0 0 0 0 0,0 0 0 0 0,0-1-1 0 0,0 0 1 0 0,1 0 0 0 0,0 0 0 0 0,-5-8-1 0 0,-3-7-19 0 0,1-1 0 0 0,-10-25 0 0 0,-4-6 249 0 0,-6-17 49 0 0,4 11-573 0 0,24 51 234 0 0,0 0 0 0 0,1 0 0 0 0,-1 0 0 0 0,1-1 0 0 0,1 1 0 0 0,-1 0 0 0 0,1-9 0 0 0,0-11 136 0 0,0 8 16 0 0,2 7-150 0 0,1 0 0 0 0,-1 0 0 0 0,2 0-1 0 0,0 0 1 0 0,0 1 0 0 0,1 0-1 0 0,0-1 1 0 0,10-16 0 0 0,-1 5 33 0 0,0 0 0 0 0,32-38 1 0 0,-36 51 14 0 0,1-1 1 0 0,0 2-1 0 0,0-1 1 0 0,1 1-1 0 0,0 1 1 0 0,13-8-1 0 0,33-12 156 0 0,-13 11-121 0 0,11-1-6 0 0,63-11 0 0 0,-36 10-50 0 0,3-1-12 0 0,43-3 245 0 0,-42 14-124 0 0,-28 6-143 0 0,22 6-153 0 0,37 14 36 0 0,77 36 167 0 0,-119-32-88 0 0,41 8 13 0 0,-21-6 199 0 0,-31-7 115 0 0,-51-12-285 0 0,25 7-69 0 0,51 20 0 0 0,-77-25 109 0 0,-1 0 1 0 0,1 0 0 0 0,-1 1 0 0 0,0 1 0 0 0,-1-1 0 0 0,1 2 0 0 0,-2-1 0 0 0,12 13-1 0 0,-5 0-73 0 0,-7-6-19 0 0,5 16 278 0 0,-3 17-260 0 0,-8-20-54 0 0,-3 29 1 0 0,0-34 190 0 0,0-13-64 0 0,-1-1-1 0 0,-1 0 1 0 0,0 0-1 0 0,0 0 1 0 0,0 0 0 0 0,-1 0-1 0 0,-1 0 1 0 0,1-1 0 0 0,-11 17-1 0 0,0-3 73 0 0,-1 0-1 0 0,-23 25 1 0 0,22-30-129 0 0,2-4 23 0 0,0-1 0 0 0,0 0 0 0 0,-26 14 0 0 0,13-12-18 0 0,-191 61-104 0 0,45-19 351 0 0,70-15 94 0 0,35-13-410 0 0,44-18 130 0 0,-5 2 5 0 0,26-11-31 0 0,-8 5-6 0 0,-1-1 0 0 0,-24 6 0 0 0,33-10 7 0 0,0 0 1 0 0,0-1-1 0 0,0 1 0 0 0,0-1 0 0 0,1 0 0 0 0,-1 0 0 0 0,0 0 0 0 0,0 0 0 0 0,0-1 0 0 0,0 1 1 0 0,0-1-1 0 0,0 0 0 0 0,1 0 0 0 0,-1 0 0 0 0,0 0 0 0 0,1 0 0 0 0,-1 0 0 0 0,-3-3 0 0 0,4 2-55 0 0,0 0-1 0 0,1 0 0 0 0,-1-1 0 0 0,1 1 1 0 0,0 0-1 0 0,-1 0 0 0 0,1-1 0 0 0,0 1 0 0 0,1-1 1 0 0,-1 1-1 0 0,0-1 0 0 0,1 1 0 0 0,-1-1 0 0 0,1-3 1 0 0,-1 0-497 0 0,1 0 0 0 0,0 1 0 0 0,0-1 0 0 0,0 0 0 0 0,2-8 0 0 0,1 6-1011 0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00:40.611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135 156 1057 0 0,'-33'-27'2114'0'0,"26"24"-1820"0"0,-1 1-1 0 0,1 1 1 0 0,0-1-1 0 0,0 1 1 0 0,-1 0 0 0 0,1 1-1 0 0,-12 0 1 0 0,18 0-178 0 0,0 0 0 0 0,0 0 0 0 0,0-1 0 0 0,0 1 0 0 0,0 0 0 0 0,0-1 0 0 0,0 1 0 0 0,0-1 0 0 0,0 1 0 0 0,0-1 0 0 0,0 0 0 0 0,0 1 0 0 0,0-1 0 0 0,0 0-1 0 0,1 1 1 0 0,-1-1 0 0 0,0 0 0 0 0,0 0 0 0 0,1 0 0 0 0,-1 0 0 0 0,1 0 0 0 0,-1 0 0 0 0,1 0 0 0 0,-1 0 0 0 0,0-2 0 0 0,0-1 319 0 0,0 1 0 0 0,0-1 0 0 0,0 0-1 0 0,0 0 1 0 0,1 0 0 0 0,-4-5 1862 0 0,4 9-2269 0 0,0 0 0 0 0,0 0 0 0 0,0 0 3 0 0,0 1 1 0 0,0-1-1 0 0,0 0 0 0 0,0 1 1 0 0,0-1-1 0 0,1 0 0 0 0,-1 0 1 0 0,0 1-1 0 0,0-1 0 0 0,0 0 1 0 0,0 0-1 0 0,0 1 0 0 0,1-1 1 0 0,-1 0-1 0 0,0 0 0 0 0,0 0 1 0 0,1 1-1 0 0,-1-1 0 0 0,0 0 1 0 0,0 0-1 0 0,0 0 0 0 0,1 0 1 0 0,-1 0-1 0 0,0 0 1 0 0,1 1-1 0 0,-1-1 0 0 0,0 0 1 0 0,0 0-1 0 0,1 0 0 0 0,-1 0 1 0 0,0 0-1 0 0,0 0 0 0 0,1 0 1 0 0,-1 0-1 0 0,0 0 0 0 0,1 0 1 0 0,-1 0-1 0 0,0 0 0 0 0,0 0 1 0 0,1-1-1 0 0,-1 1 0 0 0,1 0 1 0 0,43 0 126 0 0,26 2 459 0 0,-26-2-272 0 0,-16 1-222 0 0,0-1-140 0 0,-10 0-94 0 0,23 2 333 0 0,1 5-216 0 0,78 23-1 0 0,-94-23 67 0 0,-8-2-53 0 0,1-1 0 0 0,-1-1 0 0 0,20 1-1 0 0,-19-4-9 0 0,1 0 0 0 0,-1-1 0 0 0,0-1-1 0 0,0-1 1 0 0,27-7 0 0 0,15-5 116 0 0,-32 8 16 0 0,34-2 0 0 0,2 7 38 0 0,-18 5-92 0 0,-6 2-9 0 0,78 3 335 0 0,-2-9-76 0 0,5-1 4 0 0,-96 0-193 0 0,-1-1 0 0 0,40-9 1 0 0,-25 3-146 0 0,30 1 279 0 0,-25 7-94 0 0,-3-1-34 0 0,19-7 173 0 0,-23-1-226 0 0,-1-1 0 0 0,37-16 1 0 0,-70 25-134 0 0,0 1 0 0 0,1 0 0 0 0,-1 0 0 0 0,0 0 0 0 0,0 0 0 0 0,7 0 0 0 0,-10 1-85 0 0,-1 0 1 0 0,1 0-1 0 0,0 0 1 0 0,0 0-1 0 0,0 0 1 0 0,0 0-1 0 0,-1 0 1 0 0,1 1-1 0 0,0-1 1 0 0,0 0-1 0 0,0 0 1 0 0,-1 1-1 0 0,1-1 1 0 0,0 0-1 0 0,0 1 1 0 0,-1-1-1 0 0,1 1 1 0 0,0-1-1 0 0,-1 1 1 0 0,1-1-1 0 0,-1 1 1 0 0,1-1-1 0 0,-1 1 1 0 0,1 0-1 0 0,-1-1 1 0 0,1 1-1 0 0,-1 0 1 0 0,1-1-1 0 0,-1 1 1 0 0,0 0-1 0 0,1 0 1 0 0,-1-1-1 0 0,0 1 1 0 0,0 0-1 0 0,1 0 1 0 0,-1 0-1 0 0,0-1 1 0 0,0 3-1 0 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01:24.855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568 107 1089 0 0,'-5'-8'1570'0'0,"-1"4"-1090"0"0,2 0-64 0 0,-2-6 1346 0 0,3 6 32 0 0,3 3-1698 0 0,0 0 320 0 0,-6-1-320 0 0,2 2-704 0 0</inkml:trace>
  <inkml:trace contextRef="#ctx0" brushRef="#br0" timeOffset="1258.42">188 72 2434 0 0,'-29'-27'3618'0'0,"27"24"-3200"0"0,-1-1 0 0 0,0 1 1 0 0,0 0-1 0 0,-1 0 0 0 0,1 0 1 0 0,-1 0-1 0 0,1 1 0 0 0,-1-1 1 0 0,0 1-1 0 0,0 0 0 0 0,-7-3 1 0 0,-5 1 503 0 0,14 3-871 0 0,0 0-1 0 0,0 1 1 0 0,0-1 0 0 0,0 1-1 0 0,0-1 1 0 0,1 1-1 0 0,-1 0 1 0 0,0 0 0 0 0,0 0-1 0 0,0 0 1 0 0,0 0 0 0 0,0 0-1 0 0,0 0 1 0 0,-3 2-1 0 0,-28 15 345 0 0,23-9-319 0 0,10-8 0 0 0,-1 1 1 0 0,1 0 0 0 0,-1-1-1 0 0,0 1 1 0 0,1-1 0 0 0,-1 1 0 0 0,0-1-1 0 0,0 1 1 0 0,1-1 0 0 0,-1 0-1 0 0,0 1 1 0 0,0-1 0 0 0,0 0-1 0 0,1 1 1 0 0,-1-1 0 0 0,0 0-1 0 0,0 0 1 0 0,-6-1 2613 0 0,14-3-1058 0 0,10-2-833 0 0,2 4-345 0 0,35 1 0 0 0,134 1 1036 0 0,-64 0-1170 0 0,-90 5-237 0 0,-19-2-134 0 0,62 19-817 0 0,0 0-1088 0 0,-41-14 1703 0 0,63 12-480 0 0,-86-18 728 0 0,1-2-1 0 0,-1 1 0 0 0,1-1 0 0 0,0-1 1 0 0,22-5-1 0 0,1-2 115 0 0,70-12 89 0 0,-93 19-238 0 0,0 0-1 0 0,0 1 0 0 0,16 2 0 0 0,9 3 16 0 0,51 5 1110 0 0,-52-10-870 0 0,-13-2-337 0 0,17-5 91 0 0,-26 4-28 0 0,1 0 0 0 0,20 1 0 0 0,16-3-78 0 0,23-10-37 0 0,-9 1 74 0 0,-14 13 15 0 0,-52 1-70 0 0,11 7-2402 0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02:22.696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8739 45 3459 0 0,'-2'-22'3454'0'0,"0"-1"3844"0"0,1 24-7214 0 0,1 0-1 0 0,-1-1 1 0 0,1 1 0 0 0,-1 0-1 0 0,1-1 1 0 0,-1 1 0 0 0,1 0 0 0 0,0-1-1 0 0,-1 1 1 0 0,1 0 0 0 0,0 0-1 0 0,-1-1 1 0 0,1 1 0 0 0,0 0 0 0 0,0 0-1 0 0,0 0 1 0 0,0 0 0 0 0,-1-1 0 0 0,1 1-1 0 0,1 0 1 0 0,-1 0 0 0 0,0 1-1 0 0,0 31 678 0 0,0-24-420 0 0,12 176-1192 0 0,-8-141-631 0 0,-1-24-323 0 0</inkml:trace>
  <inkml:trace contextRef="#ctx0" brushRef="#br0" timeOffset="331.07">9360 160 2210 0 0,'0'-2'413'0'0,"0"0"0"0"0,0 0 0 0 0,-1 1 0 0 0,1-1 0 0 0,0 0 0 0 0,-1 0 0 0 0,1 0 0 0 0,-1 0 0 0 0,1 1 0 0 0,-1-1 0 0 0,0 0 0 0 0,0 0 0 0 0,0 1 0 0 0,-2-3 0 0 0,3 3-290 0 0,-1 1 1 0 0,0-1-1 0 0,0 0 1 0 0,1 1-1 0 0,-1-1 0 0 0,0 1 1 0 0,0 0-1 0 0,0-1 1 0 0,0 1-1 0 0,1 0 0 0 0,-1-1 1 0 0,0 1-1 0 0,0 0 1 0 0,0 0-1 0 0,0 0 0 0 0,0 0 1 0 0,0 0-1 0 0,0 0 0 0 0,0 0 1 0 0,0 0-1 0 0,0 0 1 0 0,0 0-1 0 0,1 0 0 0 0,-1 1 1 0 0,0-1-1 0 0,0 0 1 0 0,0 1-1 0 0,0-1 0 0 0,0 1 1 0 0,-1 0-1 0 0,-168 103 2097 0 0,23-12-1018 0 0,-8 4-372 0 0,115-69-384 0 0,30-19-302 0 0,2 7 995 0 0,7-15-1087 0 0,1 1 0 0 0,0-1 0 0 0,0 1 0 0 0,0-1 0 0 0,0 1 0 0 0,0 0 0 0 0,0-1 1 0 0,0 1-1 0 0,0-1 0 0 0,1 1 0 0 0,-1-1 0 0 0,0 1 0 0 0,0-1 0 0 0,0 1 0 0 0,1-1 0 0 0,-1 1 1 0 0,0-1-1 0 0,0 1 0 0 0,1-1 0 0 0,-1 1 0 0 0,0-1 0 0 0,1 1 0 0 0,-1-1 0 0 0,1 0 1 0 0,0 1-1 0 0,14 5 476 0 0,1-4-360 0 0,30-1 0 0 0,-32-1-141 0 0,186 0-2125 0 0,-198 0 1918 0 0,-1 0 0 0 0,0 0 1 0 0,0 0-1 0 0,1 0 0 0 0,-1 1 1 0 0,0-1-1 0 0,0 0 1 0 0,1 1-1 0 0,-1-1 0 0 0,0 1 1 0 0,0-1-1 0 0,0 1 0 0 0,0 0 1 0 0,2 1-1 0 0,-1-1-19 0 0,7 7-1077 0 0</inkml:trace>
  <inkml:trace contextRef="#ctx0" brushRef="#br0" timeOffset="687.77">8663 960 2402 0 0,'-3'-17'4006'0'0,"0"-8"5323"0"0,9 9-6184 0 0,1 9-2697 0 0,0-1 0 0 0,0 1 0 0 0,1 1 0 0 0,0-1-1 0 0,0 1 1 0 0,1 1 0 0 0,0-1 0 0 0,10-3 0 0 0,16-7-297 0 0,-12 8-291 0 0,14-3-363 0 0,-23 8 13 0 0,-1 0 0 0 0,1 1 0 0 0,0 0 0 0 0,-1 1-1 0 0,1 1 1 0 0,0 0 0 0 0,0 1 0 0 0,0 0 0 0 0,-1 1 0 0 0,26 8-1 0 0,-36-10 319 0 0,-1 1 0 0 0,0 0-1 0 0,1-1 1 0 0,-1 1 0 0 0,0 0-1 0 0,1 1 1 0 0,-1-1 0 0 0,0 0-1 0 0,0 1 1 0 0,0-1-1 0 0,0 1 1 0 0,0 0 0 0 0,0-1-1 0 0,-1 1 1 0 0,1 0 0 0 0,0 0-1 0 0,-1 0 1 0 0,0 0 0 0 0,1 1-1 0 0,-1-1 1 0 0,0 0 0 0 0,0 0-1 0 0,0 1 1 0 0,0 2-1 0 0,-1-2 75 0 0,0 0 0 0 0,0 0 0 0 0,0 0 0 0 0,0-1 0 0 0,-1 1 0 0 0,1 0 0 0 0,-1 0 0 0 0,0-1 0 0 0,0 1 0 0 0,0 0 0 0 0,0-1-1 0 0,0 1 1 0 0,-1-1 0 0 0,1 1 0 0 0,-1-1 0 0 0,0 0 0 0 0,0 1 0 0 0,1-1 0 0 0,-1 0 0 0 0,-3 2 0 0 0,-17 15 71 0 0,-24 16 0 0 0,27-22 1 0 0,-75 50 793 0 0,41-27 286 0 0,34-23 1130 0 0,-25 23 1 0 0,41-34-1577 0 0,-6 8 308 0 0,7-4 1006 0 0,9-3-1023 0 0,8-4-803 0 0,53-16 368 0 0,33-10-414 0 0,10-3-4218 0 0,-102 26 2909 0 0,-4 2-197 0 0</inkml:trace>
  <inkml:trace contextRef="#ctx0" brushRef="#br0" timeOffset="1055.04">8994 777 3011 0 0,'-9'-33'9751'0'0,"9"50"-8073"0"0,-2 20-730 0 0,-1 0-1 0 0,-1 0 1 0 0,-18 64-1 0 0,-43 106 89 0 0,55-177-924 0 0,-7 20 108 0 0,-8 25 23 0 0,-30 115 176 0 0,37-110-196 0 0,9-35-1084 0 0,2 1 0 0 0,-2 67 0 0 0,9-93-191 0 0</inkml:trace>
  <inkml:trace contextRef="#ctx0" brushRef="#br0" timeOffset="1451.97">8864 1500 3427 0 0,'-4'-38'8008'0'0,"2"33"-6343"0"0,3 2-875 0 0,2-2 166 0 0,-3 4-826 0 0,0 0 0 0 0,1 1 1 0 0,-1-1-1 0 0,1 0 0 0 0,0 0 0 0 0,-1 0 0 0 0,1 0 0 0 0,0 1 0 0 0,-1-1 0 0 0,1 0 0 0 0,0 0 1 0 0,0 1-1 0 0,0-1 0 0 0,0 1 0 0 0,1-2 0 0 0,9-2 313 0 0,0-1 0 0 0,0 1 1 0 0,1 1-1 0 0,-1 0 0 0 0,22-2 0 0 0,61 1 267 0 0,40 4-3764 0 0,-119 0 2435 0 0</inkml:trace>
  <inkml:trace contextRef="#ctx0" brushRef="#br0" timeOffset="1780.17">9225 1547 2723 0 0,'-7'-11'2447'0'0,"-2"-4"-160"0"0,6 5 1776 0 0,-1-8 3453 0 0,3 22-6042 0 0,3 69-1642 0 0,1 3-902 0 0,-3-72 1010 0 0,-1 1 1 0 0,1 0 0 0 0,-1 0 0 0 0,-1-1-1 0 0,1 1 1 0 0,-1 0 0 0 0,1-1 0 0 0,-2 0-1 0 0,1 1 1 0 0,0-1 0 0 0,-1 0 0 0 0,1 0-1 0 0,-1 0 1 0 0,0 0 0 0 0,-1-1 0 0 0,1 1-1 0 0,-7 5 1 0 0,-2 0 723 0 0,0-1 0 0 0,0 0 0 0 0,-1 0-1 0 0,-20 8 1 0 0,6-7 5479 0 0,45-9-5143 0 0,124-6-513 0 0,-58-4-2501 0 0,-28-1-543 0 0,-48 9 1714 0 0,5-1-681 0 0,-13 3 1505 0 0</inkml:trace>
  <inkml:trace contextRef="#ctx0" brushRef="#br0" timeOffset="-10313.58">740 751 2979 0 0,'-1'-4'712'0'0,"-1"0"0"0"0,1 0 1 0 0,-1-1-1 0 0,1 1 0 0 0,0 0 1 0 0,0-7-1 0 0,1 10-433 0 0,0 1-1 0 0,-1-1 1 0 0,1 0 0 0 0,-6-8 3624 0 0,5 9-3624 0 0,0-1 0 0 0,1 1-1 0 0,-1-1 1 0 0,0 1 0 0 0,1 0 0 0 0,-1-1-1 0 0,0 1 1 0 0,-1 0 0 0 0,1 0-173 0 0,-1 1 1 0 0,1 0-1 0 0,-1 0 0 0 0,1-1 0 0 0,0 1 1 0 0,-1 0-1 0 0,1 0 0 0 0,0 1 0 0 0,0-1 1 0 0,-1 0-1 0 0,1 0 0 0 0,0 0 0 0 0,0 1 1 0 0,1-1-1 0 0,-2 3 0 0 0,-14 25 933 0 0,13-22-831 0 0,-36 85 1645 0 0,26-54-1112 0 0,-14 67-1 0 0,13-7-179 0 0,11-31-202 0 0,11 56 87 0 0,-5-100-496 0 0,1 1-1 0 0,2-1 1 0 0,0 0 0 0 0,1 0 0 0 0,18 36 0 0 0,-18-45-240 0 0,5 10-199 0 0,7 10-744 0 0,6 4-2014 0 0,-16-25 1171 0 0</inkml:trace>
  <inkml:trace contextRef="#ctx0" brushRef="#br0" timeOffset="-9911.13">1197 936 2915 0 0,'-2'-3'379'0'0,"1"0"0"0"0,-1 0 0 0 0,1 0 0 0 0,-1 1 0 0 0,0-1 0 0 0,0 0 0 0 0,0 1 0 0 0,0-1 0 0 0,-1 1 0 0 0,1 0 0 0 0,-3-2 0 0 0,4 3-171 0 0,0 0-1 0 0,0 1 1 0 0,0-1 0 0 0,0 0-1 0 0,0 1 1 0 0,0-1 0 0 0,0 1-1 0 0,-1 0 1 0 0,1-1 0 0 0,0 1-1 0 0,0 0 1 0 0,0 0-1 0 0,0-1 1 0 0,-1 1 0 0 0,1 0-1 0 0,0 0 1 0 0,0 1 0 0 0,0-1-1 0 0,0 0 1 0 0,-2 1 0 0 0,0-1-11 0 0,0 2 1 0 0,0-1-1 0 0,1 0 1 0 0,-1 1-1 0 0,0-1 1 0 0,1 1 0 0 0,-1 0-1 0 0,-1 1 1 0 0,-3 4 165 0 0,0 0 0 0 0,1 0 0 0 0,0 0 0 0 0,-7 11 0 0 0,0 3 177 0 0,1 0-1 0 0,0 0 1 0 0,2 1 0 0 0,-14 42-1 0 0,14-21-146 0 0,6-22-203 0 0,1-9-90 0 0,1 0 0 0 0,0 0-1 0 0,1 1 1 0 0,0 18 0 0 0,2-18-26 0 0,0 0 0 0 0,1 0 0 0 0,1-1 0 0 0,0 1 0 0 0,0-1 0 0 0,8 18 0 0 0,-9-26-55 0 0,0 0 0 0 0,0-1 0 0 0,0 1-1 0 0,0-1 1 0 0,1 1 0 0 0,0-1 0 0 0,-1 0-1 0 0,1 0 1 0 0,0 0 0 0 0,1-1 0 0 0,-1 1-1 0 0,0-1 1 0 0,1 0 0 0 0,-1 1 0 0 0,1-1 0 0 0,0-1-1 0 0,0 1 1 0 0,0-1 0 0 0,0 1 0 0 0,0-1-1 0 0,0 0 1 0 0,0-1 0 0 0,0 1 0 0 0,5 0-1 0 0,-1-1 11 0 0,-1-1 0 0 0,1 1 0 0 0,-1-1-1 0 0,1 0 1 0 0,0-1 0 0 0,-1 0-1 0 0,0 0 1 0 0,1-1 0 0 0,-1 1-1 0 0,0-2 1 0 0,7-3 0 0 0,19-17 36 0 0,-14 5-64 0 0,-8 7-5 0 0,0-1 0 0 0,-1 0 0 0 0,-1 0 0 0 0,-1-1 0 0 0,9-16 0 0 0,-13 21 0 0 0,-1 0 0 0 0,0 0 0 0 0,0-1 0 0 0,-1 1 0 0 0,0 0 0 0 0,-1-1 0 0 0,0 0 0 0 0,0 1 0 0 0,-2-20 0 0 0,-2 2-5 0 0,-1 0 0 0 0,-2 0 0 0 0,0 1 0 0 0,-12-29 0 0 0,9 33-6 0 0,-1-1 0 0 0,-19-31 0 0 0,27 52-20 0 0,1-1 0 0 0,-1 0 1 0 0,0 1-1 0 0,0 0 0 0 0,0-1 0 0 0,0 1 1 0 0,-1 0-1 0 0,1 0 0 0 0,0 0 1 0 0,-1 1-1 0 0,1-1 0 0 0,-1 0 0 0 0,0 1 1 0 0,0 0-1 0 0,-4-2 0 0 0,6 3-41 0 0,-1 0-1 0 0,1 0 1 0 0,-1 0-1 0 0,0 0 1 0 0,1 0-1 0 0,-1 0 1 0 0,1 0-1 0 0,-1 1 1 0 0,1-1-1 0 0,-1 0 1 0 0,1 1-1 0 0,0-1 1 0 0,-1 1-1 0 0,1 0 1 0 0,-1 0-1 0 0,1-1 1 0 0,0 1-1 0 0,0 0 1 0 0,-1 0-1 0 0,1 0 1 0 0,0 0-1 0 0,0 0 1 0 0,0 1-1 0 0,0-1 1 0 0,0 0-1 0 0,0 0 1 0 0,1 1-1 0 0,-1-1 0 0 0,0 0 1 0 0,1 1-1 0 0,-1-1 1 0 0,0 3-1 0 0,-2 2-345 0 0,-8 28-2316 0 0,10-19 1030 0 0</inkml:trace>
  <inkml:trace contextRef="#ctx0" brushRef="#br0" timeOffset="-9488.38">1605 1080 3011 0 0,'-20'-35'6650'0'0,"19"35"-6441"0"0,1 0 1 0 0,-1-1-1 0 0,1 1 1 0 0,-1 0-1 0 0,1 0 0 0 0,-1-1 1 0 0,1 1-1 0 0,-1 0 0 0 0,0 0 1 0 0,1 0-1 0 0,-1 0 0 0 0,1 0 1 0 0,-1 0-1 0 0,1 0 1 0 0,-1 0-1 0 0,0 0 0 0 0,1 0 1 0 0,-1 0-1 0 0,1 0 0 0 0,-2 1 1 0 0,1-1 19 0 0,-1 1 0 0 0,1 0 0 0 0,0 0 0 0 0,-1 0 0 0 0,1 0 0 0 0,0 0 0 0 0,0 0 0 0 0,0 1 0 0 0,0-1 0 0 0,-2 3 0 0 0,-3 6 30 0 0,1 1 0 0 0,-7 16-1 0 0,6-14 598 0 0,-12 36 113 0 0,8-15-504 0 0,1 1-77 0 0,4-11-144 0 0,1-10-23 0 0,2 1-1 0 0,-2 25 1 0 0,3-36-168 0 0,1-1 1 0 0,0 1 0 0 0,1 0 0 0 0,-1-1-1 0 0,1 1 1 0 0,-1 0 0 0 0,1-1-1 0 0,0 1 1 0 0,0-1 0 0 0,1 1 0 0 0,-1-1-1 0 0,1 0 1 0 0,-1 1 0 0 0,1-1 0 0 0,0 0-1 0 0,3 3 1 0 0,-3-4-24 0 0,0-1 1 0 0,0 0-1 0 0,0 1 0 0 0,0-1 1 0 0,0 0-1 0 0,0 0 0 0 0,0-1 1 0 0,0 1-1 0 0,0 0 1 0 0,1-1-1 0 0,-1 1 0 0 0,0-1 1 0 0,0 0-1 0 0,1 1 0 0 0,-1-1 1 0 0,0 0-1 0 0,1-1 0 0 0,-1 1 1 0 0,0 0-1 0 0,3-1 0 0 0,7-2 45 0 0,-1 0 0 0 0,18-8-1 0 0,-19 7-81 0 0,13-5 116 0 0,10-8-59 0 0,46-31 69 0 0,-57 33-130 0 0,34-29 0 0 0,-47 36 0 0 0,-1 0-1 0 0,0-1 1 0 0,0 0 0 0 0,-1 0-1 0 0,0-1 1 0 0,7-13-1 0 0,-13 21 11 0 0,0-1 0 0 0,0 1 0 0 0,0 0-1 0 0,0-1 1 0 0,0 1 0 0 0,0-1 0 0 0,-1 1-1 0 0,1-1 1 0 0,-1 1 0 0 0,1-1-1 0 0,-1 1 1 0 0,0-1 0 0 0,0 1 0 0 0,-1-1-1 0 0,1 1 1 0 0,0-1 0 0 0,-1 1 0 0 0,1-1-1 0 0,-1 1 1 0 0,0-1 0 0 0,0 1 0 0 0,0 0-1 0 0,0-1 1 0 0,0 1 0 0 0,-1 0 0 0 0,1 0-1 0 0,-1 0 1 0 0,1 0 0 0 0,-1 0 0 0 0,0 0-1 0 0,0 0 1 0 0,0 1 0 0 0,0-1 0 0 0,0 1-1 0 0,0-1 1 0 0,0 1 0 0 0,-3-2 0 0 0,-8-3 13 0 0,0 0 0 0 0,0 1 1 0 0,0 0-1 0 0,-1 1 1 0 0,-18-3-1 0 0,-128-15-1738 0 0,139 20 249 0 0</inkml:trace>
  <inkml:trace contextRef="#ctx0" brushRef="#br0" timeOffset="-9097.99">2985 417 2274 0 0,'-19'-17'2254'0'0,"6"8"-1307"0"0,1 1 299 0 0,10 7-1058 0 0,0 0-1 0 0,0 0 1 0 0,-1 0 0 0 0,1 0 0 0 0,0 1-1 0 0,0-1 1 0 0,-1 1 0 0 0,1 0 0 0 0,-1-1-1 0 0,1 1 1 0 0,0 0 0 0 0,-1 0-1 0 0,1 0 1 0 0,0 1 0 0 0,-1-1 0 0 0,1 1-1 0 0,0-1 1 0 0,-1 1 0 0 0,1 0 0 0 0,0 0-1 0 0,0 0 1 0 0,0 0 0 0 0,0 0-1 0 0,-3 2 1 0 0,-5 3 344 0 0,0 1-1 0 0,0 1 1 0 0,-10 9 0 0 0,20-17-530 0 0,-32 33 684 0 0,2 1-1 0 0,2 1 0 0 0,1 2 0 0 0,-24 42 0 0 0,3-5-272 0 0,-14 21 200 0 0,21-29-260 0 0,-17 27-74 0 0,2-4 35 0 0,-19 41 48 0 0,50-84-239 0 0,22-40-106 0 0,-97 178 470 0 0,78-137-392 0 0,-33 100 0 0 0,49-125-444 0 0,-5 32-1 0 0,9-45 97 0 0,2-7 181 0 0,-1-1 0 0 0,1 0 1 0 0,0 1-1 0 0,0-1 0 0 0,-1 0 0 0 0,1 1 1 0 0,0-1-1 0 0,0 0 0 0 0,0 1 0 0 0,0-1 1 0 0,1 0-1 0 0,-1 1 0 0 0,0-1 1 0 0,1 2-1 0 0</inkml:trace>
  <inkml:trace contextRef="#ctx0" brushRef="#br0" timeOffset="-8677.58">2221 667 2851 0 0,'-19'-33'3406'0'0,"13"23"-2685"0"0,5 8-482 0 0,1 0-1 0 0,-1 1 1 0 0,0-1-1 0 0,0 0 1 0 0,0 0-1 0 0,0 1 1 0 0,0-1-1 0 0,-1 1 1 0 0,-1-3 0 0 0,-6-2 1375 0 0,-1 4 13 0 0,9 2-1591 0 0,0 1 0 0 0,1-1 1 0 0,-1 1-1 0 0,0 0 0 0 0,0-1 1 0 0,1 1-1 0 0,-1-1 0 0 0,0 1 0 0 0,1 0 1 0 0,-1 0-1 0 0,1-1 0 0 0,-1 1 1 0 0,1 0-1 0 0,-1 0 0 0 0,1 0 1 0 0,0-1-1 0 0,-1 1 0 0 0,1 0 1 0 0,0 0-1 0 0,-1 1 0 0 0,-12 60 1272 0 0,11-42-1173 0 0,1 0 0 0 0,0 0 0 0 0,1 0 0 0 0,2 0 1 0 0,0 0-1 0 0,1 0 0 0 0,1-1 0 0 0,0 1 0 0 0,8 18 0 0 0,0-12-195 0 0,-4-18 106 0 0,-2-3 155 0 0,-4-4-190 0 0,0 0 0 0 0,0 0 0 0 0,0 0 1 0 0,0 0-1 0 0,0 0 0 0 0,0 0 1 0 0,1-1-1 0 0,-1 1 0 0 0,0-1 0 0 0,0 0 1 0 0,1 0-1 0 0,-1 1 0 0 0,0-2 1 0 0,0 1-1 0 0,1 0 0 0 0,3-1 0 0 0,-1 0 13 0 0,-1-1 0 0 0,0 0-1 0 0,0 1 1 0 0,0-1-1 0 0,0-1 1 0 0,0 1 0 0 0,0-1-1 0 0,3-3 1 0 0,4-4 9 0 0,0 0 1 0 0,-1-1-1 0 0,-1 0 0 0 0,12-18 1 0 0,-2-1 8 0 0,7-18 2 0 0,-15 26-69 0 0,-2-1-1 0 0,0 0 0 0 0,8-36 1 0 0,-14 44 48 0 0,-1 0 0 0 0,2-30 0 0 0,-4 40-22 0 0,0 0 0 0 0,0-1 0 0 0,-1 1 0 0 0,0-1 0 0 0,0 1 0 0 0,0 0 0 0 0,-1 0-1 0 0,1 0 1 0 0,-2-1 0 0 0,1 2 0 0 0,-5-9 0 0 0,6 11 2 0 0,-1 0-1 0 0,0 1 1 0 0,1-1 0 0 0,-1 0 0 0 0,0 1-1 0 0,0 0 1 0 0,0-1 0 0 0,0 1 0 0 0,0 0 0 0 0,0 0-1 0 0,-1 0 1 0 0,1 0 0 0 0,0 1 0 0 0,0-1-1 0 0,-1 1 1 0 0,1-1 0 0 0,0 1 0 0 0,-1 0-1 0 0,1 0 1 0 0,-1 0 0 0 0,1 0 0 0 0,0 0-1 0 0,-1 0 1 0 0,1 1 0 0 0,0-1 0 0 0,-3 2-1 0 0,-2 0-44 0 0,-1 0-1 0 0,1 0 0 0 0,0 1 1 0 0,0 0-1 0 0,0 1 0 0 0,-11 7 1 0 0,-14 14-500 0 0,11-5-107 0 0,1 3-346 0 0,8-6 79 0 0,-3 3-659 0 0</inkml:trace>
  <inkml:trace contextRef="#ctx0" brushRef="#br0" timeOffset="-8257.91">2701 1200 2626 0 0,'-3'-1'350'0'0,"0"0"0"0"0,-1 1 0 0 0,1-1 0 0 0,0 1 0 0 0,0 0 0 0 0,-1 0 0 0 0,1 0 0 0 0,0 0 0 0 0,-1 1 0 0 0,1-1 0 0 0,0 1 0 0 0,0 0 0 0 0,-1 0 0 0 0,1 0 0 0 0,0 1 0 0 0,0-1 0 0 0,0 1 0 0 0,0-1 0 0 0,1 1-1 0 0,-1 0 1 0 0,0 0 0 0 0,1 0 0 0 0,-1 1 0 0 0,1-1 0 0 0,0 0 0 0 0,-4 6 0 0 0,0 0 214 0 0,0 1 0 0 0,1 0 1 0 0,-9 18-1 0 0,0 9 601 0 0,11-27-942 0 0,0-2-89 0 0,0 1-1 0 0,0-1 1 0 0,1 1-1 0 0,0 0 1 0 0,0-1 0 0 0,1 1-1 0 0,0 0 1 0 0,0 0-1 0 0,1 0 1 0 0,0 0-1 0 0,2 9 1 0 0,1-2 26 0 0,-3-11-118 0 0,0 0 1 0 0,1 0-1 0 0,-1-1 0 0 0,1 1 0 0 0,0 0 0 0 0,0-1 1 0 0,1 1-1 0 0,-1 0 0 0 0,1-1 0 0 0,0 1 0 0 0,0-1 1 0 0,0 0-1 0 0,0 0 0 0 0,0 0 0 0 0,1 0 0 0 0,-1 0 1 0 0,1 0-1 0 0,0-1 0 0 0,0 1 0 0 0,4 2 0 0 0,-4-3-17 0 0,-1-1-1 0 0,1 0 1 0 0,-1 0-1 0 0,1 1 0 0 0,0-1 1 0 0,-1-1-1 0 0,1 1 1 0 0,0 0-1 0 0,0-1 0 0 0,0 1 1 0 0,0-1-1 0 0,-1 0 0 0 0,1 0 1 0 0,0 0-1 0 0,0 0 1 0 0,0-1-1 0 0,0 1 0 0 0,5-2 1 0 0,-4 0 18 0 0,0 0-1 0 0,0 0 1 0 0,1-1 0 0 0,-1 1 0 0 0,-1-1 0 0 0,1 0 0 0 0,0 0-1 0 0,-1 0 1 0 0,1-1 0 0 0,4-5 0 0 0,-1-2 53 0 0,1 0 0 0 0,-1 0 0 0 0,-1-1 0 0 0,0 0 0 0 0,-1 0 0 0 0,0 0 0 0 0,5-19 0 0 0,-7 18-36 0 0,0 0-1 0 0,-1 0 1 0 0,0 0-1 0 0,-1-1 1 0 0,-1 1-1 0 0,-1-26 1 0 0,-2 16-25 0 0,-6-32-39 0 0,8 51-1 0 0,0 1 0 0 0,0 0 1 0 0,0 0-1 0 0,0 0 0 0 0,-1 0 0 0 0,1 0 0 0 0,-1 0 0 0 0,0 0 0 0 0,0 0 0 0 0,0 1 0 0 0,0-1 0 0 0,0 1 0 0 0,-5-4 0 0 0,5 5-7 0 0,0-1 0 0 0,1 1 1 0 0,-1 0-1 0 0,0 0 0 0 0,0 1 0 0 0,0-1 0 0 0,0 0 0 0 0,0 1 0 0 0,0-1 0 0 0,0 1 0 0 0,0-1 0 0 0,0 1 0 0 0,0 0 0 0 0,0 0 0 0 0,0 0 0 0 0,0 0 0 0 0,0 0 0 0 0,0 1 1 0 0,0-1-1 0 0,0 1 0 0 0,0-1 0 0 0,0 1 0 0 0,0 0 0 0 0,0-1 0 0 0,0 1 0 0 0,0 0 0 0 0,-2 2 0 0 0,-1 1-330 0 0,0 0-1 0 0,1 0 1 0 0,0 0-1 0 0,-1 0 1 0 0,2 1-1 0 0,-1 0 1 0 0,0 0-1 0 0,-2 5 1 0 0,-3 3-1671 0 0</inkml:trace>
  <inkml:trace contextRef="#ctx0" brushRef="#br0" timeOffset="-6747.6">3606 993 1537 0 0,'-1'-2'224'0'0,"1"0"0"0"0,0 0 0 0 0,-1 0-1 0 0,1 0 1 0 0,0 0 0 0 0,0 0-1 0 0,0 0 1 0 0,0 0 0 0 0,0 0-1 0 0,1 0 1 0 0,-1 0 0 0 0,1 0 0 0 0,-1 0-1 0 0,1 1 1 0 0,0-1 0 0 0,-1 0-1 0 0,1 0 1 0 0,0 0 0 0 0,0 1 0 0 0,5-6 1018 0 0,5-1 2781 0 0,-11 8-3980 0 0,1 0-1 0 0,-1 0 0 0 0,1 0 0 0 0,-1 0 0 0 0,0 0 0 0 0,1 0 0 0 0,-1 0 1 0 0,1 0-1 0 0,-1 0 0 0 0,0 0 0 0 0,1 0 0 0 0,-1 1 0 0 0,1-1 1 0 0,-1 0-1 0 0,0 0 0 0 0,1 0 0 0 0,-1 0 0 0 0,0 1 0 0 0,1-1 0 0 0,-1 0 1 0 0,0 1-1 0 0,1-1 0 0 0,-1 0 0 0 0,0 0 0 0 0,0 1 0 0 0,1-1 1 0 0,-1 0-1 0 0,0 1 0 0 0,0-1 0 0 0,0 1 0 0 0,1-1 0 0 0,-1 0 1 0 0,0 1-1 0 0,9 27 1659 0 0,-8-17-1055 0 0,-1-4-89 0 0,1 3 1356 0 0,0-24-1351 0 0,1-28-315 0 0,-2 21-199 0 0,1 7 47 0 0,-1 0 0 0 0,0 0 1 0 0,-1 1-1 0 0,-1-1 0 0 0,-5-19 1 0 0,-4 9-50 0 0,10 22-36 0 0,-1 0 0 0 0,1 0-1 0 0,-1 0 1 0 0,0 0 0 0 0,1 0 0 0 0,-1 1 0 0 0,0-1 0 0 0,0 1 0 0 0,0-1 0 0 0,0 1 0 0 0,-3-2 0 0 0,3 2-10 0 0,-1 1 0 0 0,1-1 0 0 0,-1 0 1 0 0,1 1-1 0 0,-1 0 0 0 0,0-1 1 0 0,1 1-1 0 0,-1 0 0 0 0,1 0 0 0 0,-1 1 1 0 0,1-1-1 0 0,-1 0 0 0 0,1 1 0 0 0,-1 0 1 0 0,1-1-1 0 0,-1 1 0 0 0,1 0 1 0 0,0 0-1 0 0,-1 1 0 0 0,-1 1 0 0 0,-3 0-9 0 0,1 2 0 0 0,0-1-1 0 0,0 1 1 0 0,1 0 0 0 0,0 0-1 0 0,0 1 1 0 0,0-1 0 0 0,0 1-1 0 0,1 0 1 0 0,0 0 0 0 0,0 1-1 0 0,1-1 1 0 0,-4 8 0 0 0,3-3 24 0 0,0 1 1 0 0,1-1 0 0 0,0 1-1 0 0,0-1 1 0 0,2 1 0 0 0,-1 0-1 0 0,1 14 1 0 0,1-25-10 0 0,0 0 1 0 0,0 1-1 0 0,1-1 0 0 0,-1 0 1 0 0,0 1-1 0 0,1-1 0 0 0,-1 0 0 0 0,0 0 1 0 0,1 1-1 0 0,0-1 0 0 0,-1 0 1 0 0,1 0-1 0 0,0 0 0 0 0,-1 0 0 0 0,1 0 1 0 0,0 0-1 0 0,0 0 0 0 0,0 0 1 0 0,0 0-1 0 0,0 0 0 0 0,0 0 0 0 0,0-1 1 0 0,1 1-1 0 0,-1 0 0 0 0,0-1 1 0 0,0 1-1 0 0,0-1 0 0 0,1 1 0 0 0,-1-1 1 0 0,0 0-1 0 0,1 1 0 0 0,-1-1 1 0 0,3 0-1 0 0,2 1 2 0 0,0-1 1 0 0,0 0-1 0 0,1 0 0 0 0,-1-1 1 0 0,0 1-1 0 0,8-3 0 0 0,20-8-11 0 0,0 0 0 0 0,51-27 0 0 0,-80 36 12 0 0,-5 2-1 0 0,0-1 0 0 0,1 1 0 0 0,-1 0 0 0 0,0 0 0 0 0,1 0 1 0 0,-1-1-1 0 0,0 1 0 0 0,1 0 0 0 0,-1 0 0 0 0,1 0 0 0 0,-1 0 0 0 0,0-1 0 0 0,1 1 0 0 0,-1 0 0 0 0,1 0 0 0 0,-1 0 0 0 0,1 0 0 0 0,-1 0 0 0 0,0 0 0 0 0,1 0 0 0 0,-1 0 0 0 0,1 0 0 0 0,-1 1 0 0 0,0-1 0 0 0,1 0 0 0 0,-1 0 0 0 0,1 0 0 0 0,0 1 0 0 0,-4 10 97 0 0,-15 19-86 0 0,15-26-18 0 0,-16 27 6 0 0,12-18 7 0 0,3-5 82 0 0,-10 28-199 0 0,0 18 208 0 0,12-44-123 0 0,1-8 28 0 0,1 1 0 0 0,0-1 0 0 0,1 1 0 0 0,-1-1 0 0 0,0 1 0 0 0,1-1 0 0 0,-1 1 0 0 0,1-1 0 0 0,0 0 0 0 0,0 1-1 0 0,0-1 1 0 0,0 0 0 0 0,3 4 0 0 0,7 0-20 0 0,-8-5 0 0 0,0 0 0 0 0,0 0 0 0 0,1 0 0 0 0,-1-1 0 0 0,0 1 0 0 0,1-1 0 0 0,-1 0 1 0 0,0 0-1 0 0,1 0 0 0 0,-1 0 0 0 0,1-1 0 0 0,-1 0 0 0 0,0 1 0 0 0,0-1 0 0 0,1 0 1 0 0,-1 0-1 0 0,0-1 0 0 0,0 1 0 0 0,0-1 0 0 0,4-3 0 0 0,9-5-55 0 0,-1 0 0 0 0,21-20 0 0 0,-29 24 105 0 0,20-19-38 0 0,33-41 1 0 0,-23 18 208 0 0,46-78 0 0 0,-61 89-182 0 0,-1-1 0 0 0,-3-1 0 0 0,-1-1 0 0 0,-1 0 0 0 0,-3-1 0 0 0,-1-1 0 0 0,-2 0 0 0 0,5-55 0 0 0,-14 88-24 0 0,-1-1 0 0 0,0 1-1 0 0,0 0 1 0 0,-1-1 0 0 0,0 1-1 0 0,-1 0 1 0 0,0 0 0 0 0,-1 0-1 0 0,0 0 1 0 0,-7-16 0 0 0,7 19 1 0 0,0 1-1 0 0,0 0 1 0 0,0 0 0 0 0,-1 0-1 0 0,0 1 1 0 0,0-1 0 0 0,0 1 0 0 0,0 0-1 0 0,-1 0 1 0 0,0 0 0 0 0,0 1 0 0 0,0 0-1 0 0,0 0 1 0 0,0 0 0 0 0,0 0 0 0 0,-1 1-1 0 0,-11-3 1 0 0,8 3 19 0 0,-1 0 0 0 0,0 2 1 0 0,1-1-1 0 0,-1 1 0 0 0,1 0 0 0 0,-19 4 0 0 0,4 0-8 0 0,0 1-1 0 0,0 1 1 0 0,0 1-1 0 0,1 2 0 0 0,0 0 1 0 0,1 1-1 0 0,-31 20 1 0 0,16-6 13 0 0,1 2-1 0 0,1 2 1 0 0,-39 40 0 0 0,35-28 10 0 0,-39 52-1 0 0,9 7 19 0 0,10 4-17 0 0,26-31-32 0 0,16-30-9 0 0,2 1 0 0 0,2 1 0 0 0,-8 47 0 0 0,10 0 0 0 0,11-29 0 0 0,0-46 8 0 0,2 0 0 0 0,0 0 0 0 0,1 0 0 0 0,0 0 0 0 0,1-1 0 0 0,1 1 0 0 0,0-1 0 0 0,1 0 0 0 0,14 23 0 0 0,-13-27-2 0 0,0-1 0 0 0,1 0 0 0 0,0 0 1 0 0,0-1-1 0 0,1 0 0 0 0,0 0 0 0 0,1-1 0 0 0,0-1 0 0 0,0 1 1 0 0,1-2-1 0 0,-1 1 0 0 0,24 8 0 0 0,-13-7-15 0 0,0-1-1 0 0,0-2 1 0 0,1 0 0 0 0,0-1-1 0 0,0-1 1 0 0,0-1 0 0 0,30-2-1 0 0,-19-1-19 0 0,58-11-1 0 0,-11-8 15 0 0,-45 9-283 0 0,-1-1 0 0 0,62-33 0 0 0,4-17-1680 0 0,-75 43 771 0 0,-2 0-202 0 0</inkml:trace>
  <inkml:trace contextRef="#ctx0" brushRef="#br0" timeOffset="-6125.19">4745 463 2498 0 0,'-38'-38'4677'0'0,"36"37"-4378"0"0,1 0 0 0 0,0 0 0 0 0,0 0 0 0 0,-1 0 1 0 0,1 0-1 0 0,0 0 0 0 0,-1 0 0 0 0,1 0 0 0 0,-1 1 0 0 0,1-1 1 0 0,-1 1-1 0 0,1-1 0 0 0,-1 1 0 0 0,1-1 0 0 0,-1 1 0 0 0,-2 0 0 0 0,2 0-196 0 0,1 0-1 0 0,-1 0 0 0 0,1 1 0 0 0,-1-1 1 0 0,1 0-1 0 0,0 1 0 0 0,-1-1 0 0 0,1 1 0 0 0,0 0 1 0 0,-1-1-1 0 0,1 1 0 0 0,0 0 0 0 0,-1 0 1 0 0,1 0-1 0 0,0 0 0 0 0,0 0 0 0 0,0 0 1 0 0,0 0-1 0 0,0 0 0 0 0,0 1 0 0 0,0-1 0 0 0,1 0 1 0 0,-1 0-1 0 0,0 1 0 0 0,1-1 0 0 0,-1 0 1 0 0,1 1-1 0 0,-1 1 0 0 0,-9 25 836 0 0,-2 10-272 0 0,7-12-407 0 0,2 1-21 0 0,-3 14-55 0 0,-1 3-39 0 0,4-14 28 0 0,-2 17-32 0 0,-2 25 110 0 0,7 86 193 0 0,1-148-431 0 0,0 0 0 0 0,1-1 0 0 0,0 1 0 0 0,1 0 0 0 0,0-1 0 0 0,0 0 0 0 0,1 0 0 0 0,0 0 0 0 0,1 0 0 0 0,0 0 1 0 0,0-1-1 0 0,1 0 0 0 0,0 0 0 0 0,0-1 0 0 0,1 1 0 0 0,0-1 0 0 0,0-1 0 0 0,9 7 0 0 0,-4-3-19 0 0,-1 1 0 0 0,18 23 0 0 0,-28-32 13 0 0,1 0 1 0 0,-1-1-1 0 0,0 1 0 0 0,0 0 1 0 0,0 0-1 0 0,0 0 0 0 0,0 0 1 0 0,-1 0-1 0 0,1 0 0 0 0,0 0 1 0 0,-1 0-1 0 0,0 1 1 0 0,1-1-1 0 0,-1 0 0 0 0,0 0 1 0 0,0 0-1 0 0,0 0 0 0 0,-1 5 1 0 0,0-3 12 0 0,-1 0 0 0 0,1 0 1 0 0,-1 0-1 0 0,1 0 0 0 0,-1-1 1 0 0,-1 1-1 0 0,1 0 0 0 0,0-1 0 0 0,-4 5 1 0 0,-4 2 22 0 0,0-1 0 0 0,0 0 0 0 0,-1 0 0 0 0,0-1 0 0 0,-12 8 0 0 0,1-4 46 0 0,-10 5 18 0 0,-19 5-183 0 0,16-11-259 0 0,19-6-339 0 0,1-1 1 0 0,-20 2 0 0 0,25-5-181 0 0</inkml:trace>
  <inkml:trace contextRef="#ctx0" brushRef="#br0" timeOffset="-5719.99">4687 682 2947 0 0,'0'-10'1520'0'0,"0"-25"1681"0"0,0 27-1623 0 0,0 8-1427 0 0,0-1-1 0 0,0 0 0 0 0,1 1 1 0 0,-1-1-1 0 0,0 1 1 0 0,1-1-1 0 0,-1 1 0 0 0,1-1 1 0 0,-1 1-1 0 0,1-1 1 0 0,-1 1-1 0 0,1-1 1 0 0,-1 1-1 0 0,1 0 0 0 0,-1-1 1 0 0,1 1-1 0 0,-1 0 1 0 0,1-1-1 0 0,0 1 1 0 0,-1 0-1 0 0,1 0 0 0 0,0 0 1 0 0,-1-1-1 0 0,1 1 1 0 0,-1 0-1 0 0,1 0 0 0 0,0 0 1 0 0,-1 0-1 0 0,1 0 1 0 0,0 0-1 0 0,-1 0 1 0 0,1 1-1 0 0,1-1 0 0 0,28 4 993 0 0,-26-3-748 0 0,17 2 285 0 0,15 3 266 0 0,-21-5-637 0 0,-5 0-125 0 0,33 1 487 0 0,37 3 5 0 0,-26 1-715 0 0,-28-2-1109 0 0,35-1 0 0 0,-46-3-26 0 0</inkml:trace>
  <inkml:trace contextRef="#ctx0" brushRef="#br0" timeOffset="-5379.25">5432 491 2466 0 0,'-1'-2'596'0'0,"0"0"0"0"0,0 0 0 0 0,0 0 0 0 0,0 0 0 0 0,-1 0-1 0 0,1 0 1 0 0,-1 1 0 0 0,1-1 0 0 0,-1 0 0 0 0,0 1 0 0 0,-2-2 0 0 0,3 2-437 0 0,-1 1 1 0 0,1 0 0 0 0,-1 0 0 0 0,1 0 0 0 0,0 1-1 0 0,-1-1 1 0 0,1 0 0 0 0,0 0 0 0 0,-1 1 0 0 0,1-1 0 0 0,0 1-1 0 0,-1-1 1 0 0,1 1 0 0 0,0-1 0 0 0,0 1 0 0 0,0 0-1 0 0,-1 0 1 0 0,1 0 0 0 0,0 0 0 0 0,0-1 0 0 0,-1 3-1 0 0,-3 2 135 0 0,1 0-1 0 0,-1 0 1 0 0,1 0-1 0 0,0 0 1 0 0,1 1-1 0 0,0-1 1 0 0,-1 1-1 0 0,2 0 0 0 0,-1 0 1 0 0,1 0-1 0 0,0 1 1 0 0,0-1-1 0 0,-1 9 1 0 0,1 9 269 0 0,2-20-471 0 0,0 0 0 0 0,0 0 0 0 0,1 0 0 0 0,0 0 0 0 0,0 0 0 0 0,2 6 0 0 0,-2-8-27 0 0,0 1 1 0 0,0-1-1 0 0,0 0 0 0 0,0 1 1 0 0,1-1-1 0 0,0 0 1 0 0,-1 0-1 0 0,1 0 1 0 0,0 0-1 0 0,0 0 1 0 0,0 0-1 0 0,0 0 0 0 0,4 2 1 0 0,-3-3-15 0 0,0 1-1 0 0,1-1 1 0 0,-1 0-1 0 0,1 0 1 0 0,-1 0 0 0 0,0 0-1 0 0,1-1 1 0 0,-1 1 0 0 0,1-1-1 0 0,0 0 1 0 0,-1 0 0 0 0,1 0-1 0 0,-1-1 1 0 0,1 1-1 0 0,-1-1 1 0 0,1 0 0 0 0,-1 0-1 0 0,0 0 1 0 0,6-3 0 0 0,22-12 206 0 0,11-15-8 0 0,-27 17-146 0 0,24-29 0 0 0,-8 1 23 0 0,-26 33-116 0 0,0-1 1 0 0,0 0-1 0 0,-1 0 1 0 0,0 0 0 0 0,-1-1-1 0 0,0 1 1 0 0,2-13-1 0 0,-5 22-9 0 0,0-1-1 0 0,1 0 1 0 0,-1 1-1 0 0,0-1 0 0 0,0 0 0 0 0,0 0 0 0 0,0 0 1 0 0,0 1-1 0 0,0-1 0 0 0,0 0 0 0 0,0 0 0 0 0,-1 1 1 0 0,1-1-1 0 0,-2-3 0 0 0,1 4 3 0 0,0-1 0 0 0,0 1-1 0 0,0 0 1 0 0,0-1 0 0 0,0 1 0 0 0,-1 0 0 0 0,1 0 0 0 0,0 0-1 0 0,-1 0 1 0 0,1 0 0 0 0,0 0 0 0 0,-1 0 0 0 0,1 1-1 0 0,-1-1 1 0 0,1 0 0 0 0,-1 1 0 0 0,0-1 0 0 0,1 1-1 0 0,-4-1 1 0 0,1 1-37 0 0,0-1 1 0 0,0 1-1 0 0,0 0 0 0 0,0 0 0 0 0,0 1 0 0 0,0-1 0 0 0,0 1 1 0 0,0 0-1 0 0,1 0 0 0 0,-1 0 0 0 0,0 1 0 0 0,0-1 0 0 0,1 1 1 0 0,-6 3-1 0 0,2-1-340 0 0,0 2-1 0 0,1-1 1 0 0,-1 1 0 0 0,1 0 0 0 0,1 0-1 0 0,-1 0 1 0 0,1 1 0 0 0,0 0 0 0 0,-5 10 0 0 0,1-3-1233 0 0</inkml:trace>
  <inkml:trace contextRef="#ctx0" brushRef="#br0" timeOffset="-5031.21">6125 955 2883 0 0,'13'-47'4815'0'0,"-9"34"-3460"0"0,-4 12-1180 0 0,1-1 0 0 0,-1 1 0 0 0,1 0-1 0 0,-1-1 1 0 0,1 1 0 0 0,-1-1-1 0 0,0 1 1 0 0,0 0 0 0 0,0-1 0 0 0,0 1-1 0 0,0-1 1 0 0,0 1 0 0 0,0-1-1 0 0,0 1 1 0 0,0-1 0 0 0,-1 1-1 0 0,0-3 1 0 0,-16-29 2384 0 0,15 30-2383 0 0,-1 0 1 0 0,1 0-1 0 0,-1 0 1 0 0,0 0-1 0 0,0 0 1 0 0,0 0-1 0 0,0 1 0 0 0,-1 0 1 0 0,1 0-1 0 0,-1 0 1 0 0,1 0-1 0 0,-5-2 1 0 0,-4 0 4 0 0,0 1 0 0 0,-1 0 0 0 0,1 1 0 0 0,-1 0 0 0 0,1 1 1 0 0,-1 0-1 0 0,0 1 0 0 0,0 0 0 0 0,1 1 0 0 0,-1 1 0 0 0,1 0 0 0 0,-21 6 1 0 0,1 2 70 0 0,2 1 0 0 0,0 1 0 0 0,-50 28 0 0 0,-11 17-65 0 0,64-36-13 0 0,0 0 1 0 0,-42 45-1 0 0,52-47-20 0 0,-25 39 1 0 0,10-2-3 0 0,10 4-73 0 0,12-18-80 0 0,8-29 36 0 0,0 0-1 0 0,1 0 1 0 0,1 0-1 0 0,0 0 1 0 0,1 0-1 0 0,0-1 0 0 0,5 19 1 0 0,10 15 40 0 0,-1-17-9 0 0,-10-21-45 0 0,1 1 0 0 0,1-1 0 0 0,-1 0 1 0 0,2 0-1 0 0,-1-1 0 0 0,15 12 1 0 0,-9-10 13 0 0,0-1 1 0 0,1 0 0 0 0,0-1-1 0 0,0-1 1 0 0,1 0 0 0 0,29 8-1 0 0,-19-9-38 0 0,36 4 0 0 0,-4-5-130 0 0,-2-5-138 0 0,-20-1 0 0 0,16-3-984 0 0,56-13 1 0 0,-72 9-193 0 0</inkml:trace>
  <inkml:trace contextRef="#ctx0" brushRef="#br0" timeOffset="-3160.33">6875 544 2274 0 0,'-13'-9'1063'0'0,"0"1"0"0"0,0 0 0 0 0,-1 0-1 0 0,0 2 1 0 0,0 0 0 0 0,0 0 0 0 0,-1 2 0 0 0,0-1 0 0 0,0 2-1 0 0,-26-3 1 0 0,30 5-619 0 0,-12 1 1146 0 0,17 0-1305 0 0,-13 0 1310 0 0,12 2-1060 0 0,3 0-318 0 0,2-2-97 0 0,1 1 1 0 0,0 0-1 0 0,0 0 0 0 0,-1 0 1 0 0,1-1-1 0 0,0 1 0 0 0,0 0 1 0 0,0 0-1 0 0,0 1 0 0 0,0-1 1 0 0,0 0-1 0 0,0 0 0 0 0,0 0 1 0 0,0 2-1 0 0,0-2-77 0 0,1 0 0 0 0,0 0 1 0 0,0-1-1 0 0,0 1 0 0 0,0 0 0 0 0,0 0 0 0 0,0 0 1 0 0,0-1-1 0 0,0 1 0 0 0,0 0 0 0 0,0 0 0 0 0,0-1 0 0 0,0 1 1 0 0,0 0-1 0 0,1 0 0 0 0,-1-1 0 0 0,0 1 0 0 0,1 0 1 0 0,-1 0-1 0 0,0-1 0 0 0,1 1 0 0 0,-1 0 0 0 0,1-1 0 0 0,-1 1 1 0 0,1-1-1 0 0,0 1 0 0 0,-1-1 0 0 0,1 1 0 0 0,-1-1 1 0 0,1 1-1 0 0,1 0 0 0 0,11 6 42 0 0,0 0-1 0 0,1 0 1 0 0,0-2 0 0 0,0 0-1 0 0,1 0 1 0 0,25 4-1 0 0,-14-3-958 0 0,26 10 0 0 0,-10 5-1043 0 0,-17-1 249 0 0,-15-11 446 0 0</inkml:trace>
  <inkml:trace contextRef="#ctx0" brushRef="#br0" timeOffset="-2564.06">6700 1120 2146 0 0,'-6'-2'734'0'0,"0"0"-1"0"0,0 0 1 0 0,0 0 0 0 0,0 1-1 0 0,-1 0 1 0 0,-9 0-1 0 0,-6 2 1400 0 0,8 2-16 0 0,-6 0-149 0 0,-9-2 1509 0 0,24-1-1456 0 0,11 0-1570 0 0,31-8 109 0 0,29-11-587 0 0,45-12-581 0 0,-95 28 275 0 0,1 0 0 0 0,-1 1 0 0 0,1 1-1 0 0,27 1 1 0 0,-43 0 305 0 0,1 0-1 0 0,-1 0 0 0 0,1 0 1 0 0,-1 0-1 0 0,1 0 0 0 0,0 1 0 0 0,-1-1 1 0 0,1 1-1 0 0,-1-1 0 0 0,1 1 0 0 0,-1-1 1 0 0,0 1-1 0 0,1 0 0 0 0,-1 0 1 0 0,0-1-1 0 0,1 1 0 0 0,-1 0 0 0 0,0 0 1 0 0,0 1-1 0 0,0-1 0 0 0,0 0 1 0 0,0 0-1 0 0,0 0 0 0 0,0 1 0 0 0,0-1 1 0 0,0 0-1 0 0,-1 1 0 0 0,1-1 0 0 0,-1 1 1 0 0,1-1-1 0 0,-1 1 0 0 0,1-1 1 0 0,-1 1-1 0 0,0-1 0 0 0,0 1 0 0 0,0 0 1 0 0,0-1-1 0 0,0 1 0 0 0,0 1 1 0 0,-1 7 57 0 0,-1 0 1 0 0,-1 0 0 0 0,1-1-1 0 0,-2 1 1 0 0,-4 10 0 0 0,1-2 76 0 0,-7 14-99 0 0,-12 15 147 0 0,-1 4 106 0 0,5-15-19 0 0,-3 9 426 0 0,34-47 417 0 0,4-6-1127 0 0,37-43 176 0 0,-47 47-118 0 0,80-93 243 0 0,-45 43-186 0 0,10-33 39 0 0,-30 46-80 0 0,-2 0 1 0 0,-1-1 0 0 0,13-72-1 0 0,-16 59-178 0 0,24-135 92 0 0,-20 63 369 0 0,-13 100-319 0 0,2 0 0 0 0,2 0-1 0 0,11-32 1 0 0,-14 41 134 0 0,-4 15-108 0 0,0 1 0 0 0,1-1 0 0 0,-1 1 0 0 0,1-1 0 0 0,0 0 0 0 0,-1 1 0 0 0,1 0 0 0 0,0-1 0 0 0,1 1 0 0 0,-1-1 0 0 0,0 1 0 0 0,1 0 0 0 0,-1 0 0 0 0,1 0 0 0 0,-1 0 0 0 0,1 0 0 0 0,0 0 0 0 0,2-2 0 0 0,-3 4-12 0 0,0 0-1 0 0,0-1 0 0 0,-1 1 0 0 0,1 0 0 0 0,0 0 0 0 0,0-1 0 0 0,-1 1 0 0 0,1 0 0 0 0,0 0 0 0 0,0 0 0 0 0,-1 0 0 0 0,1 0 1 0 0,0 0-1 0 0,0 0 0 0 0,0 0 0 0 0,-1 0 0 0 0,1 1 0 0 0,0-1 0 0 0,0 0 0 0 0,-1 0 0 0 0,1 1 0 0 0,0-1 0 0 0,-1 0 0 0 0,1 1 1 0 0,0-1-1 0 0,-1 1 0 0 0,1-1 0 0 0,0 1 0 0 0,1 1 8 0 0,0 0-1 0 0,-1 1 1 0 0,0-1 0 0 0,1 0 0 0 0,-1 0-1 0 0,0 1 1 0 0,0-1 0 0 0,0 1 0 0 0,0 2-1 0 0,3 9-31 0 0,-2 1-1 0 0,2 21 0 0 0,-3-30-52 0 0,8 96 437 0 0,8 74-1398 0 0,-8-117-80 0 0,-5-35 321 0 0,-1-8 179 0 0,1 4-282 0 0,-4-2-555 0 0</inkml:trace>
  <inkml:trace contextRef="#ctx0" brushRef="#br0" timeOffset="-2158.09">7431 519 2242 0 0,'-11'-53'2307'0'0,"0"-8"-760"0"0,8 37 11 0 0,-9-52 1577 0 0,11 68-2729 0 0,0 0 0 0 0,0 1 0 0 0,0-1 0 0 0,2-10 1 0 0,-1 14-214 0 0,0 0 0 0 0,0 0 1 0 0,1 1-1 0 0,0-1 1 0 0,0 0-1 0 0,0 0 1 0 0,0 1-1 0 0,0-1 1 0 0,1 1-1 0 0,3-7 0 0 0,-2 8-119 0 0,-1 0-1 0 0,1 0 1 0 0,0 0-1 0 0,0 0 0 0 0,0 0 1 0 0,0 1-1 0 0,0 0 0 0 0,0-1 1 0 0,0 1-1 0 0,0 0 0 0 0,1 0 1 0 0,-1 1-1 0 0,0-1 0 0 0,1 1 1 0 0,-1 0-1 0 0,0 0 1 0 0,7 0-1 0 0,4 1 75 0 0,-1 0-1 0 0,1 1 1 0 0,17 4 0 0 0,2 3 68 0 0,0 2 0 0 0,0 0 0 0 0,56 31 0 0 0,-74-34-155 0 0,-1 1 0 0 0,0 0-1 0 0,-1 1 1 0 0,0 0 0 0 0,0 1-1 0 0,-1 1 1 0 0,-1-1 0 0 0,0 2-1 0 0,-1 0 1 0 0,11 17 0 0 0,-17-23-77 0 0,0 1 0 0 0,0 0 1 0 0,-1 0-1 0 0,3 12 0 0 0,-4-11 17 0 0,0 0 0 0 0,-1 0 0 0 0,-1 0 0 0 0,1 0-1 0 0,-1 0 1 0 0,-2 16 0 0 0,0-13-20 0 0,-1-1 1 0 0,0 0-1 0 0,0 0 0 0 0,-1 0 0 0 0,-6 11 0 0 0,-18 25-270 0 0,11-25 125 0 0,-1 0 0 0 0,-33 31 0 0 0,11-19-194 0 0,13-12-36 0 0,5-6-752 0 0,-45 27 1 0 0,54-37 351 0 0,0 0 1 0 0,-27 9 0 0 0,21-11-286 0 0</inkml:trace>
  <inkml:trace contextRef="#ctx0" brushRef="#br0" timeOffset="-1826.1">7374 682 1986 0 0,'-4'-9'914'0'0,"1"0"-1"0"0,0 0 1 0 0,0 0 0 0 0,1-1 0 0 0,-2-14-1 0 0,2 10 957 0 0,1 13-1712 0 0,1 0 0 0 0,-1 0 0 0 0,1 0 0 0 0,0 0 0 0 0,0 0 0 0 0,-1 0 0 0 0,1 0 0 0 0,0 0 0 0 0,0 0 0 0 0,0 0 0 0 0,0 0 0 0 0,0 0 0 0 0,0 0 0 0 0,0 0 0 0 0,1 0 0 0 0,-1 0 0 0 0,0 0 0 0 0,1 0 0 0 0,-1 0 0 0 0,0 0 0 0 0,1 0 0 0 0,0-2 0 0 0,3 1 5 0 0,-1-1 1 0 0,1 0-1 0 0,-1 1 0 0 0,1-1 0 0 0,0 1 0 0 0,0 0 0 0 0,0 0 1 0 0,0 1-1 0 0,0-1 0 0 0,0 1 0 0 0,0 0 0 0 0,1 0 0 0 0,-1 0 1 0 0,0 1-1 0 0,1-1 0 0 0,-1 1 0 0 0,1 0 0 0 0,4 1 0 0 0,8 0 171 0 0,0 1 0 0 0,0 0 0 0 0,24 8 0 0 0,-15 0-437 0 0,-22-8 56 0 0,-1-1-1 0 0,1 2 0 0 0,-1-1 0 0 0,0 0 0 0 0,0 1 0 0 0,0-1 0 0 0,4 5 0 0 0,7 15-343 0 0,-8-4 78 0 0,-6-5 178 0 0,-11 10-148 0 0,-15 8 55 0 0,17-24 285 0 0,-1 0 0 0 0,0-1 0 0 0,-1 0-1 0 0,0 0 1 0 0,-20 7 0 0 0,3-2 435 0 0,27-10-411 0 0,-1-1 0 0 0,1 1 1 0 0,0 0-1 0 0,-1-1 0 0 0,1 1 1 0 0,0 0-1 0 0,-1 0 0 0 0,1 0 1 0 0,0 0-1 0 0,0 0 0 0 0,-2 2 1 0 0,3-2-68 0 0,0-1 0 0 0,0 0-1 0 0,0 0 1 0 0,0 1 0 0 0,0-1 0 0 0,0 0 0 0 0,0 1 0 0 0,0-1 0 0 0,0 0 0 0 0,0 1 0 0 0,0-1 0 0 0,0 0 0 0 0,0 1 0 0 0,0-1 0 0 0,0 0 0 0 0,0 0 0 0 0,0 1 0 0 0,0-1 0 0 0,0 0 0 0 0,1 1 0 0 0,-1-1 0 0 0,0 0 0 0 0,0 0 0 0 0,0 0 0 0 0,0 1 0 0 0,1-1 0 0 0,-1 0 0 0 0,0 0 0 0 0,0 1 0 0 0,1-1-1 0 0,-1 0 1 0 0,0 0 0 0 0,0 0 0 0 0,1 0 0 0 0,5 3-72 0 0,0-1 0 0 0,0 0 0 0 0,0 0-1 0 0,9 2 1 0 0,6 1-859 0 0,-18-4 602 0 0,0 1 0 0 0,0-2 0 0 0,0 1 0 0 0,0 0 0 0 0,0-1 0 0 0,0 1 0 0 0,0-1 0 0 0,3 0 0 0 0,-3 0-635 0 0</inkml:trace>
  <inkml:trace contextRef="#ctx0" brushRef="#br0" timeOffset="-1447.7">7283 1069 2402 0 0,'-11'-7'1934'0'0,"0"1"0"0"0,0 1 0 0 0,-16-6 0 0 0,25 11-1774 0 0,1 0 1 0 0,-1-1-1 0 0,1 1 1 0 0,-1 0-1 0 0,1 0 1 0 0,-1-1-1 0 0,1 1 1 0 0,-1 0-1 0 0,1 1 1 0 0,-1-1-1 0 0,1 0 1 0 0,-1 0-1 0 0,1 1 1 0 0,-1-1-1 0 0,1 0 1 0 0,-1 1-1 0 0,1 0 1 0 0,0-1 0 0 0,-1 1-1 0 0,1 0 1 0 0,0 0-1 0 0,0 0 1 0 0,-1-1-1 0 0,1 1 1 0 0,0 1-1 0 0,0-1 1 0 0,0 0-1 0 0,0 0 1 0 0,0 0-1 0 0,0 0 1 0 0,1 1-1 0 0,-1-1 1 0 0,0 0-1 0 0,1 1 1 0 0,-1-1-1 0 0,1 1 1 0 0,-1-1-1 0 0,1 1 1 0 0,0-1 0 0 0,-1 2-1 0 0,-1 9 112 0 0,1-1-1 0 0,-1 1 1 0 0,2-1 0 0 0,0 15-1 0 0,1-13 37 0 0,-1 29 221 0 0,3 19-329 0 0,10 93-2269 0 0,-10-136 1258 0 0,2-1-145 0 0</inkml:trace>
  <inkml:trace contextRef="#ctx0" brushRef="#br0" timeOffset="-1091.4">7336 1266 2338 0 0,'-1'-2'277'0'0,"0"0"0"0"0,0 0 0 0 0,0 0 0 0 0,0 0 0 0 0,0 0 0 0 0,0 0 0 0 0,0 0 0 0 0,0 0 0 0 0,1 0 0 0 0,-1-4 0 0 0,1 5-180 0 0,0 1 0 0 0,0-1 0 0 0,0 0 0 0 0,0 0 0 0 0,0 0 0 0 0,0 0 0 0 0,0 0 0 0 0,0 1 0 0 0,0-1 0 0 0,0 0 0 0 0,1 0 0 0 0,-1 0 0 0 0,0 1 0 0 0,1-1 0 0 0,-1 0 0 0 0,0 0 0 0 0,1 1 0 0 0,0-2 0 0 0,4-4 1218 0 0,0 1-810 0 0,0 2 323 0 0,8-5 2919 0 0,-11 7-3633 0 0,0-1-1 0 0,0 1 1 0 0,0 0-1 0 0,0 0 1 0 0,0 0 0 0 0,0 0-1 0 0,0 0 1 0 0,0 0 0 0 0,0 1-1 0 0,5-2 1 0 0,33 0 1333 0 0,-12 1-759 0 0,-20 1-490 0 0,29 0 399 0 0,82 3 1148 0 0,-106-1-1576 0 0,1 0 1 0 0,0 1-1 0 0,-1 0 1 0 0,0 1-1 0 0,0 0 1 0 0,19 10-1 0 0,-25-11-108 0 0,-1 1 0 0 0,0 0-1 0 0,0 0 1 0 0,6 7 0 0 0,9 10 121 0 0,-8-3-199 0 0,2 15-348 0 0,-13-28 142 0 0,-1 0 1 0 0,0 0 0 0 0,0 1-1 0 0,0-1 1 0 0,-1 0 0 0 0,0 0-1 0 0,0 1 1 0 0,0-1 0 0 0,0 0-1 0 0,-1 0 1 0 0,0 1 0 0 0,0-1-1 0 0,-1 0 1 0 0,1 0 0 0 0,-3 5-1 0 0,-5 5-946 0 0</inkml:trace>
  <inkml:trace contextRef="#ctx0" brushRef="#br0" timeOffset="-715.24">7461 1167 2626 0 0,'0'-1'318'0'0,"0"-1"0"0"0,0 0 0 0 0,0 1 0 0 0,0-1 0 0 0,0 1 0 0 0,0-1 0 0 0,-1 0 0 0 0,1 1 0 0 0,-1-1 0 0 0,1 1 0 0 0,-11-4 4207 0 0,11 5-4408 0 0,-2 2 65 0 0,0-1 1 0 0,1 1 0 0 0,-1 0-1 0 0,1 0 1 0 0,0 0 0 0 0,-1 0 0 0 0,1 0-1 0 0,0 0 1 0 0,0 0 0 0 0,0 0-1 0 0,1 0 1 0 0,-1 1 0 0 0,0-1-1 0 0,0 3 1 0 0,-2 10 337 0 0,-1-1 1 0 0,-9 21-1 0 0,-4 15 86 0 0,11-30-703 0 0,2-8-11 0 0,-3 5-162 0 0,-10 25-1187 0 0,13-25 464 0 0</inkml:trace>
  <inkml:trace contextRef="#ctx0" brushRef="#br0" timeOffset="-358.19">7734 1336 2242 0 0,'10'-28'3369'0'0,"-9"17"1355"0"0,-7 17-4091 0 0,-8 10 85 0 0,-11 16 360 0 0,-31 32 1 0 0,37-46-922 0 0,-25 19 0 0 0,6-7 303 0 0,-53 37 68 0 0,47-41-530 0 0,29-18 89 0 0,-33 19-91 0 0,15-11-259 0 0,19-9 577 0 0,-53 24 140 0 0,59-28-185 0 0,0 0 0 0 0,0 0 1 0 0,0-1-1 0 0,0-1 1 0 0,-1 1-1 0 0,-10-1 1 0 0,19 0-221 0 0,0-1 0 0 0,-1 0 0 0 0,1 0 1 0 0,-1 0-1 0 0,1 0 0 0 0,0 0 0 0 0,-1 0 1 0 0,1 0-1 0 0,0 0 0 0 0,-1 0 0 0 0,1 0 0 0 0,-1 0 1 0 0,1 0-1 0 0,0 0 0 0 0,-1 0 0 0 0,1 0 1 0 0,0-1-1 0 0,-1 1 0 0 0,1 0 0 0 0,0 0 1 0 0,-1 0-1 0 0,1 0 0 0 0,0-1 0 0 0,-1 1 1 0 0,1 0-1 0 0,0 0 0 0 0,0-1 0 0 0,-1 1 0 0 0,1 0 1 0 0,0-1-1 0 0,0 1 0 0 0,-1 0 0 0 0,1-1 1 0 0,0 1-1 0 0,0 0 0 0 0,0-1 0 0 0,0 1 1 0 0,0 0-1 0 0,-1-1 0 0 0,1 1 0 0 0,0-1 1 0 0,1 0-9 0 0,-1 0 0 0 0,0 1 0 0 0,1-1 0 0 0,-1 0 1 0 0,0 1-1 0 0,1-1 0 0 0,-1 0 0 0 0,1 1 0 0 0,-1-1 1 0 0,1 1-1 0 0,0-1 0 0 0,-1 1 0 0 0,1-1 0 0 0,-1 1 1 0 0,1-1-1 0 0,0 1 0 0 0,0-1 0 0 0,1 1 0 0 0,21-9 592 0 0,1 1 0 0 0,0 1-1 0 0,45-6 1 0 0,-11 6-56 0 0,-20 3-268 0 0,90-3 297 0 0,65 6-192 0 0,-66 2-1390 0 0,-42-2-595 0 0,-37-3-911 0 0,-23 3 448 0 0</inkml:trace>
  <inkml:trace contextRef="#ctx0" brushRef="#br0" timeOffset="2632.37">19 2520 3363 0 0,'-3'-6'1231'0'0,"0"0"0"0"0,0 0 0 0 0,1-1 0 0 0,0 1 0 0 0,0-1-1 0 0,-2-8 1 0 0,5 13-1087 0 0,0 1-1 0 0,0-1 1 0 0,0 1-1 0 0,0-1 0 0 0,0 1 1 0 0,0 0-1 0 0,0 0 1 0 0,0 0-1 0 0,1 0 1 0 0,-1 0-1 0 0,0 0 0 0 0,1 0 1 0 0,-1 0-1 0 0,2-1 1 0 0,20-11 550 0 0,0 2-249 0 0,1 2 1 0 0,0 0-1 0 0,1 2 1 0 0,27-6-1 0 0,103-10 585 0 0,-124 20-791 0 0,265-20 867 0 0,-222 20-940 0 0,32-2 217 0 0,33-2-2 0 0,71 0-113 0 0,47-3 22 0 0,-84 1 175 0 0,495-39-347 0 0,333-48-64 0 0,-700 66-103 0 0,592-18 293 0 0,-572 47-142 0 0,-106 3 22 0 0,144 5 239 0 0,261-10 170 0 0,-372-9-466 0 0,-82 2-80 0 0,-80 3 22 0 0,629-40-249 0 0,-238 31 161 0 0,157 48 1131 0 0,-563-26-998 0 0,120 13-23 0 0,-62-8-420 0 0,86 0-132 0 0,-128-10 24 0 0,-28-1 143 0 0,-1-1-474 0 0,33-3-202 0 0,-15 0-171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3:57.51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882 747 609 0 0,'0'-5'808'0'0,"0"4"-664"0"0,0 0 1 0 0,0 0 0 0 0,1 1 0 0 0,-1-1-1 0 0,0 0 1 0 0,0 0 0 0 0,0 0-1 0 0,0 1 1 0 0,0-1 0 0 0,0 0-1 0 0,0 0 1 0 0,0 0 0 0 0,-1 0-1 0 0,1 1 1 0 0,0-1 0 0 0,0 0 0 0 0,-1 0-1 0 0,1 1 1 0 0,0-1 0 0 0,-1 0-1 0 0,1 0 1 0 0,-1 1 0 0 0,1-1-1 0 0,-2 0 1 0 0,2 1-188 0 0,-29 13 5526 0 0,-25 10-2624 0 0,6-2-2141 0 0,-1-7 89 0 0,31-11-436 0 0,-1 0 0 0 0,-19-1-1 0 0,-37-5 450 0 0,26-2-533 0 0,-120-20 334 0 0,127 17-347 0 0,-78-25 1 0 0,113 30-213 0 0,0-1-1 0 0,0 1 1 0 0,0-1 0 0 0,0 0 0 0 0,1-1 0 0 0,-1 1 0 0 0,1-1 0 0 0,1 0 0 0 0,-7-7 0 0 0,-2-7 200 0 0,7 11-182 0 0,0 0-1 0 0,1 0 1 0 0,0-1-1 0 0,0 0 0 0 0,1 0 1 0 0,0-1-1 0 0,1 1 1 0 0,0-1-1 0 0,-3-12 1 0 0,-14-66 400 0 0,19 74-463 0 0,1 0 0 0 0,0-17-1 0 0,3 7 42 0 0,0 9-48 0 0,0 1-19 0 0,1 1 0 0 0,0-1 0 0 0,1 1 0 0 0,0 0 0 0 0,1 0 0 0 0,12-22 0 0 0,-12 27-13 0 0,0 0-1 0 0,1 0 1 0 0,0 1 0 0 0,0 0-1 0 0,1 0 1 0 0,0 1 0 0 0,0-1-1 0 0,0 2 1 0 0,1-1-1 0 0,-1 1 1 0 0,10-5 0 0 0,12-4 189 0 0,39-13 1 0 0,-28 15-268 0 0,-14 4-199 0 0,288-44 399 0 0,-101 22 334 0 0,5 3-327 0 0,-176 26-246 0 0,-1 1 0 0 0,1 2 0 0 0,52 10 0 0 0,58 24-350 0 0,35 6 770 0 0,-46-21 311 0 0,-126-18-569 0 0,-1 1-1 0 0,0 1 0 0 0,0 0 0 0 0,0 1 1 0 0,-1 1-1 0 0,0 0 0 0 0,0 1 0 0 0,17 13 1 0 0,-4 0 38 0 0,-2 0 0 0 0,40 46 1 0 0,-53-55-19 0 0,3 4 38 0 0,-6-6-66 0 0,1 2-18 0 0,-7-11-3 0 0,0 1 1 0 0,-1-1 0 0 0,1 1 0 0 0,-1 0 0 0 0,1 0 0 0 0,-1 0 0 0 0,0 0-1 0 0,0 0 1 0 0,0 0 0 0 0,0 0 0 0 0,0 0 0 0 0,0 0 0 0 0,-1 1 0 0 0,1-1-1 0 0,0 3 1 0 0,-1 0 11 0 0,0-1 0 0 0,-1 1-1 0 0,0-1 1 0 0,1 1-1 0 0,-1-1 1 0 0,-1 0 0 0 0,1 1-1 0 0,-1-1 1 0 0,1 0 0 0 0,-1 0-1 0 0,-1 0 1 0 0,1 0-1 0 0,0-1 1 0 0,-1 1 0 0 0,0 0-1 0 0,0-1 1 0 0,-4 4 0 0 0,-4 6 6 0 0,3-3 14 0 0,0-1 1 0 0,-1-1-1 0 0,-10 9 0 0 0,-41 31 113 0 0,47-41-142 0 0,0-1-1 0 0,0 1 1 0 0,-1-2 0 0 0,-20 6 0 0 0,2 0-317 0 0,-7 1 138 0 0,0 0 1 0 0,-80 10-1 0 0,11-8 22 0 0,-57 5 215 0 0,-66 8 29 0 0,55-14-164 0 0,148-13 203 0 0,1-1 0 0 0,-1-2-1 0 0,1 0 1 0 0,-37-11 0 0 0,11 1-842 0 0,33 11-3751 0 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21:08.472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126 177 2626 0 0,'-4'-14'1260'0'0,"0"1"0"0"0,-2-1 0 0 0,-10-20 0 0 0,6 14-281 0 0,-17-37 2419 0 0,26 55-3277 0 0,0 1-1 0 0,0-1 0 0 0,0 1 1 0 0,0-1-1 0 0,0 0 0 0 0,0 1 1 0 0,0 0-1 0 0,-1-1 0 0 0,1 1 1 0 0,0 0-1 0 0,-1-1 0 0 0,1 1 1 0 0,-1 0-1 0 0,1 0 0 0 0,-3-1 1 0 0,3 2-91 0 0,1 0 1 0 0,-1 0 0 0 0,0 0 0 0 0,1 0 0 0 0,-1 0 0 0 0,0 0 0 0 0,1 0-1 0 0,-1 0 1 0 0,0 0 0 0 0,1 0 0 0 0,-1 0 0 0 0,0 0 0 0 0,1 0 0 0 0,-1 1 0 0 0,0-1-1 0 0,1 0 1 0 0,-1 0 0 0 0,1 1 0 0 0,-1-1 0 0 0,0 0 0 0 0,1 1 0 0 0,-1-1-1 0 0,1 1 1 0 0,-1-1 0 0 0,1 1 0 0 0,-1-1 0 0 0,1 1 0 0 0,0-1 0 0 0,-1 1-1 0 0,1-1 1 0 0,-1 1 0 0 0,1 0 0 0 0,0-1 0 0 0,0 1 0 0 0,-1-1 0 0 0,1 1-1 0 0,0 0 1 0 0,0-1 0 0 0,0 1 0 0 0,0 0 0 0 0,0-1 0 0 0,0 1 0 0 0,0 1 0 0 0,-6 28 431 0 0,1 1 1 0 0,0 34 0 0 0,4-46-303 0 0,2 0 0 0 0,4 27 0 0 0,-1 7 0 0 0,-3-40-69 0 0,0 0 0 0 0,0 0-1 0 0,6 22 1 0 0,14 57 437 0 0,-8-26-517 0 0,-3-22 79 0 0,-2-11 243 0 0,0 1 0 0 0,24 56 0 0 0,-32-89-316 0 0,0-1-1 0 0,1 1 0 0 0,-1-1 1 0 0,0 1-1 0 0,1 0 0 0 0,-1-1 0 0 0,0 1 1 0 0,1-1-1 0 0,-1 1 0 0 0,1-1 1 0 0,-1 1-1 0 0,1-1 0 0 0,0 1 1 0 0,-1-1-1 0 0,1 0 0 0 0,-1 1 1 0 0,1-1-1 0 0,0 0 0 0 0,-1 1 0 0 0,1-1 1 0 0,0 0-1 0 0,-1 0 0 0 0,1 0 1 0 0,0 1-1 0 0,-1-1 0 0 0,1 0 1 0 0,0 0-1 0 0,0 0 0 0 0,-1 0 0 0 0,1 0 1 0 0,0-1-1 0 0,-1 1 0 0 0,1 0 1 0 0,0 0-1 0 0,-1 0 0 0 0,1-1 1 0 0,0 1-1 0 0,-1 0 0 0 0,1 0 1 0 0,0-1-1 0 0,-1 1 0 0 0,1-1 0 0 0,-1 1 1 0 0,1-1-1 0 0,-1 1 0 0 0,1-1 1 0 0,-1 1-1 0 0,1-1 0 0 0,-1 1 1 0 0,1-2-1 0 0,3-2 11 0 0,1-1 0 0 0,-2 1 0 0 0,1-1 0 0 0,5-8 0 0 0,63-142 326 0 0,-26 52 4 0 0,4-9-517 0 0,-33 69 155 0 0,2 0-1 0 0,2 1 1 0 0,51-74-1 0 0,-70 113 23 0 0,36-40-320 0 0,-36 40 243 0 0,1 1-1 0 0,-1-1 0 0 0,1 1 0 0 0,0 0 0 0 0,0 0 1 0 0,0 0-1 0 0,0 0 0 0 0,0 1 0 0 0,1-1 0 0 0,-1 1 0 0 0,0 0 1 0 0,1 0-1 0 0,3-1 0 0 0,-4 2-126 0 0,-1 1 0 0 0,1-1 0 0 0,-1 1 1 0 0,1-1-1 0 0,0 1 0 0 0,-1 0 0 0 0,1 0 0 0 0,-1 0 0 0 0,1 0 1 0 0,-1 1-1 0 0,0-1 0 0 0,0 1 0 0 0,0-1 0 0 0,1 1 0 0 0,-1 0 0 0 0,-1-1 1 0 0,1 1-1 0 0,0 0 0 0 0,2 4 0 0 0,6 5-1719 0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21:11.985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260 987 2338 0 0,'-1'-19'2529'0'0,"0"16"-2198"0"0,0 0 0 0 0,1 0 0 0 0,-1 0 0 0 0,1-1 1 0 0,0 1-1 0 0,0 0 0 0 0,0 0 0 0 0,0 0 0 0 0,1 0 0 0 0,-1-1 0 0 0,3-4 0 0 0,1-4 939 0 0,-4 11-1185 0 0,0 0-1 0 0,0 0 1 0 0,0-1 0 0 0,1 1 0 0 0,-1 0 0 0 0,0 0-1 0 0,1 0 1 0 0,-1 0 0 0 0,1 0 0 0 0,-1 0-1 0 0,1 0 1 0 0,0 0 0 0 0,-1 0 0 0 0,2-1-1 0 0,8-7 1070 0 0,-8 7-1082 0 0,-1 0 0 0 0,1 1 1 0 0,0-1-1 0 0,0 0 0 0 0,0 1 0 0 0,0 0 1 0 0,0-1-1 0 0,0 1 0 0 0,0 0 1 0 0,4-1-1 0 0,72-20 805 0 0,-24 11-644 0 0,-1 1-58 0 0,0 3-1 0 0,56-1 0 0 0,57 10-96 0 0,-56 0 288 0 0,-83-1-242 0 0,14 1-59 0 0,62 3-101 0 0,-92-4 48 0 0,127 6 138 0 0,335 10-97 0 0,-333-20-32 0 0,-38-1-143 0 0,-5 1 90 0 0,131 10-1 0 0,-116 10 413 0 0,-36-5 63 0 0,54 0-480 0 0,67-8-55 0 0,-29-1-116 0 0,-62 7 132 0 0,-36 2 371 0 0,-49-8-343 0 0,56 8-89 0 0,-28-5 78 0 0,0-3 0 0 0,0-1 0 0 0,1-2 0 0 0,61-8 0 0 0,10-10 325 0 0,25-4-239 0 0,-49 11-11 0 0,12 6-168 0 0,129 11 0 0 0,-215-7 99 0 0,1 0 1 0 0,-1-1-1 0 0,1-2 0 0 0,-1 0 1 0 0,0-1-1 0 0,42-14 1 0 0,-44 11 121 0 0,-1-1 0 0 0,-1-1 1 0 0,1-1-1 0 0,31-21 1 0 0,-48 28-95 0 0,0 0 1 0 0,0 1 0 0 0,0-2 0 0 0,0 1-1 0 0,-1 0 1 0 0,0-1 0 0 0,1 1 0 0 0,-1-1-1 0 0,1-3 1 0 0,16-40 12 0 0,-12 29 0 0 0,5-20 210 0 0,9-19-60 0 0,-12 36-117 0 0,-1-1 0 0 0,7-32 0 0 0,-3 10 167 0 0,-8 29-167 0 0,-1 0 1 0 0,3-26-1 0 0,-4 11-24 0 0,-2 11-85 0 0,-1 8 21 0 0,-1 0-1 0 0,0 0 0 0 0,0 0 1 0 0,-1 0-1 0 0,-7-16 1 0 0,-10-11 306 0 0,2 8-420 0 0,15 24 164 0 0,0 1 1 0 0,0-1-1 0 0,-1 1 0 0 0,0 0 0 0 0,0 0 1 0 0,-8-8-1 0 0,-4-3-195 0 0,13 13 207 0 0,1 0 1 0 0,0 0 0 0 0,-1 0-1 0 0,0 1 1 0 0,0-1 0 0 0,1 1-1 0 0,-1 0 1 0 0,-1-1 0 0 0,1 1-1 0 0,0 1 1 0 0,-1-1 0 0 0,1 0-1 0 0,0 1 1 0 0,-1 0 0 0 0,0 0-1 0 0,1 0 1 0 0,-1 0 0 0 0,0 1-1 0 0,-4-1 1 0 0,-11 2 20 0 0,1 1-1 0 0,-1 0 1 0 0,-24 8 0 0 0,23-5 14 0 0,-1-1 1 0 0,-26 1 0 0 0,-272-11 369 0 0,172-1-512 0 0,147 7 112 0 0,-88-3-48 0 0,-265 3 227 0 0,242 7-134 0 0,-514 28-274 0 0,550-35 156 0 0,-35 0-12 0 0,-56 2 34 0 0,-198 15 338 0 0,161-4-307 0 0,68-8 47 0 0,54-5 41 0 0,-82-10 0 0 0,66-3 2 0 0,33 0 18 0 0,-42-12-288 0 0,-54-21 192 0 0,-10-3 450 0 0,129 39-322 0 0,-73-8-1 0 0,51 15 50 0 0,22 4-149 0 0,16 1-21 0 0,0 1 1 0 0,0 1 0 0 0,-39 13 0 0 0,29-5-3 0 0,1 2 1 0 0,0 1-1 0 0,-57 35 1 0 0,-70 51 93 0 0,93-69-91 0 0,60-26 7 0 0,7-6-6 0 0,0 1 0 0 0,0-1 0 0 0,0 1 0 0 0,1-1 0 0 0,-1 1 0 0 0,0 0 0 0 0,0-1 0 0 0,1 1 0 0 0,-1 0 0 0 0,0-1 0 0 0,1 1 0 0 0,-1 0 0 0 0,1 0 0 0 0,-1 0 0 0 0,1 0 0 0 0,-1-1 0 0 0,1 1-1 0 0,-1 0 1 0 0,1 0 0 0 0,0 0 0 0 0,0 0 0 0 0,-1 0 0 0 0,1 0 0 0 0,0 0 0 0 0,0 0 0 0 0,0 0 0 0 0,0 0 0 0 0,0 0 0 0 0,0 0 0 0 0,1 2 0 0 0,-3 2 16 0 0,2-5-14 0 0,-1 0 0 0 0,1 1 1 0 0,0-1-1 0 0,0 1 1 0 0,-1-1-1 0 0,1 1 1 0 0,0-1-1 0 0,0 0 0 0 0,0 1 1 0 0,0-1-1 0 0,0 1 1 0 0,0-1-1 0 0,0 1 1 0 0,0-1-1 0 0,0 1 1 0 0,0-1-1 0 0,0 1 0 0 0,0-1 1 0 0,0 1-1 0 0,0-1 1 0 0,0 1-1 0 0,0-1 1 0 0,0 1-1 0 0,0-1 1 0 0,1 0-1 0 0,-1 1 0 0 0,0-1 1 0 0,0 1-1 0 0,1-1 1 0 0,-1 0-1 0 0,0 1 1 0 0,1-1-1 0 0,-1 1 0 0 0,16 15-114 0 0,-12-12 105 0 0,-1-1 0 0 0,1 1 0 0 0,-1 0-1 0 0,1 0 1 0 0,-1 0 0 0 0,0 1 0 0 0,-1-1-1 0 0,1 1 1 0 0,-1 0 0 0 0,0-1 0 0 0,0 1 0 0 0,2 7-1 0 0,39 149-158 0 0,-31-114 272 0 0,26 64 1 0 0,-16-51 8 0 0,-18-50-116 0 0,0 0 0 0 0,1-1-1 0 0,5 9 1 0 0,-2-6 222 0 0,0-1 0 0 0,1 0-1 0 0,14 14 1 0 0,-22-24-202 0 0,0 0-1 0 0,0-1 1 0 0,0 1 0 0 0,0 0-1 0 0,0-1 1 0 0,0 1-1 0 0,0-1 1 0 0,0 1 0 0 0,0-1-1 0 0,0 1 1 0 0,1-1 0 0 0,-1 0-1 0 0,0 0 1 0 0,0 1 0 0 0,1-1-1 0 0,-1 0 1 0 0,0 0 0 0 0,0 0-1 0 0,1 0 1 0 0,-1-1 0 0 0,0 1-1 0 0,0 0 1 0 0,0 0 0 0 0,1-1-1 0 0,-1 1 1 0 0,0-1 0 0 0,0 1-1 0 0,0-1 1 0 0,0 1-1 0 0,0-1 1 0 0,0 0 0 0 0,0 0-1 0 0,0 1 1 0 0,0-1 0 0 0,0 0-1 0 0,0 0 1 0 0,1-2 0 0 0,4-4 46 0 0,0 0 0 0 0,0 0 0 0 0,9-15 0 0 0,-13 18 23 0 0,-1 3-62 0 0,1-2 18 0 0,-1-1 0 0 0,1 2-1 0 0,0-1 1 0 0,0 0 0 0 0,1 0-1 0 0,-1 1 1 0 0,1-1 0 0 0,2-2 0 0 0,-4 5-47 0 0,0-1 0 0 0,0 1 0 0 0,0 0 0 0 0,0-1 1 0 0,0 1-1 0 0,0 0 0 0 0,0 0 0 0 0,1-1 0 0 0,-1 1 0 0 0,0 0 1 0 0,0 0-1 0 0,0 0 0 0 0,0 0 0 0 0,0 0 0 0 0,1 1 1 0 0,15 5-53 0 0,-2 1-49 0 0,0-1 0 0 0,1-1 0 0 0,0 0 1 0 0,0-1-1 0 0,31 3 0 0 0,83-1-72 0 0,-114-6 118 0 0,415-20-578 0 0,-3-30-44 0 0,-390 45 573 0 0,381-58-571 0 0,-143 14-1107 0 0,-178 30 86 0 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25:06.935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251 270 2050 0 0,'-57'-94'6523'0'0,"45"78"-5786"0"0,7 7-163 0 0,-1 1 1 0 0,0 0-1 0 0,-12-12 1 0 0,15 18-390 0 0,-1-1 1 0 0,1 1-1 0 0,0-1 1 0 0,-1 1-1 0 0,0 0 0 0 0,1 1 1 0 0,-1-1-1 0 0,0 1 1 0 0,0-1-1 0 0,0 1 1 0 0,0 0-1 0 0,-7 0 1 0 0,4-1 161 0 0,1 0 0 0 0,-1 0 1 0 0,1-1-1 0 0,-1 1 1 0 0,1-1-1 0 0,0-1 0 0 0,0 1 1 0 0,0-1-1 0 0,1 0 0 0 0,-1 0 1 0 0,-6-7-1 0 0,11 9-271 0 0,-8-15 639 0 0,9 16-692 0 0,0 1 0 0 0,-1-1-1 0 0,1 1 1 0 0,0-1 0 0 0,0 1 0 0 0,0-1-1 0 0,0 1 1 0 0,0-1 0 0 0,0 1 0 0 0,0-1-1 0 0,0 0 1 0 0,0 1 0 0 0,0-1-1 0 0,0 1 1 0 0,0-1 0 0 0,0 1 0 0 0,0-1-1 0 0,0 1 1 0 0,1-1 0 0 0,-1 1-1 0 0,0-1 1 0 0,0 1 0 0 0,0-1 0 0 0,1 1-1 0 0,-1-1 1 0 0,0 1 0 0 0,1 0-1 0 0,-1-1 1 0 0,1 1 0 0 0,0-1 0 0 0,6-3 126 0 0,-6 3-137 0 0,0 0 0 0 0,0 0 0 0 0,0 0 0 0 0,1 1 0 0 0,-1-1 0 0 0,0 0 0 0 0,0 1-1 0 0,1-1 1 0 0,-1 1 0 0 0,0 0 0 0 0,1-1 0 0 0,2 1 0 0 0,15-1 93 0 0,0 2 0 0 0,0 0 0 0 0,0 1 0 0 0,21 5 0 0 0,14 1 35 0 0,-18-5-207 0 0,26-1 155 0 0,115 6-303 0 0,-146-4 140 0 0,1 1 0 0 0,-1 1 0 0 0,47 16 0 0 0,-39-7 48 0 0,14 4 113 0 0,28 6 144 0 0,-60-21-179 0 0,41 5 0 0 0,-4-9-191 0 0,-16-5 103 0 0,-1-3 0 0 0,57-16 1 0 0,30-7-67 0 0,-108 27 93 0 0,-1 2 0 0 0,1 0 1 0 0,0 2-1 0 0,33 2 0 0 0,-1 6 81 0 0,-34-5-16 0 0,1 0 0 0 0,-1-1 0 0 0,0-1 1 0 0,1 0-1 0 0,-1-2 0 0 0,1 0 0 0 0,29-6 1 0 0,-40 5-63 0 0,33-7 83 0 0,-40 9-134 0 0,1 0 0 0 0,-1-1 0 0 0,1 1 1 0 0,0 0-1 0 0,-1 0 0 0 0,1 0 0 0 0,0 0 1 0 0,-1 1-1 0 0,1-1 0 0 0,-1 0 1 0 0,1 1-1 0 0,-1-1 0 0 0,1 1 0 0 0,-1-1 1 0 0,1 1-1 0 0,-1 0 0 0 0,1 0 0 0 0,-1 0 1 0 0,0-1-1 0 0,1 1 0 0 0,1 2 0 0 0,-2 12-1262 0 0,-1-10-429 0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01:33.560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2529 164 1345 0 0,'0'-50'2701'0'0,"16"13"-490"0"0,-16 33-2011 0 0,0 1-49 0 0,-7 5-38 0 0,6-1-90 0 0,-2 0 130 0 0,0 1 0 0 0,-1-1 0 0 0,1 0-1 0 0,-1 0 1 0 0,1 0 0 0 0,-1-1 0 0 0,1 1 0 0 0,-5-1 0 0 0,7 0-153 0 0,-3-4 514 0 0,3 4-495 0 0,1 0 0 0 0,0 0 0 0 0,-1-1 0 0 0,1 1 0 0 0,0 0 0 0 0,-1 0 0 0 0,1-1 0 0 0,0 1 1 0 0,-1 0-1 0 0,1-1 0 0 0,0 1 0 0 0,0 0 0 0 0,-1-1 0 0 0,1 1 0 0 0,0-1 0 0 0,0 1 0 0 0,0 0 0 0 0,0-1 0 0 0,0 1 0 0 0,-1-1 0 0 0,1 1 0 0 0,0 0 0 0 0,0-1 0 0 0,0 1 0 0 0,0-1 0 0 0,0 1 1 0 0,0 0-1 0 0,0-1 0 0 0,0 1 0 0 0,1-1 0 0 0,2-53 2639 0 0,0 49-2490 0 0,0-2 21 0 0,-3 10 533 0 0,1-3-727 0 0,-1 0 1 0 0,1-1 0 0 0,-1 1 0 0 0,1 0 0 0 0,-1 0 0 0 0,1 0-1 0 0,0-1 1 0 0,-1 1 0 0 0,1 0 0 0 0,-1 0 0 0 0,1 0-1 0 0,0 0 1 0 0,-1 0 0 0 0,1 0 0 0 0,0 0 0 0 0,-1 1 0 0 0,1-1-1 0 0,-1 0 1 0 0,1 0 0 0 0,-1 0 0 0 0,1 1 0 0 0,0-1 0 0 0,14 5 33 0 0,-15-5 11 0 0,13 14-48 0 0,-13-13 7 0 0,1 0-1 0 0,0 0 1 0 0,0 1-1 0 0,0-1 1 0 0,0 0 0 0 0,0 0-1 0 0,0 0 1 0 0,0 0-1 0 0,0-1 1 0 0,0 1-1 0 0,0 0 1 0 0,2 1-1 0 0,6 0 65 0 0,-1 0 0 0 0,0-1 0 0 0,1 0 0 0 0,11 1 0 0 0,131-7-581 0 0,-106 6 305 0 0,86 12-1 0 0,-93-10 282 0 0,-28-2-38 0 0,1 0 0 0 0,0 0-1 0 0,12 4 1 0 0,7 2 100 0 0,-17-4-73 0 0,-1 0 0 0 0,0 1 1 0 0,0 0-1 0 0,18 10 1 0 0,-15-7-19 0 0,0 0 0 0 0,0-1 0 0 0,1 0 1 0 0,0-2-1 0 0,0 1 0 0 0,0-2 1 0 0,22 2-1 0 0,120-1 137 0 0,-97-5-341 0 0,102 15-142 0 0,6 0 240 0 0,-108-14 188 0 0,32-4 172 0 0,2 1 11 0 0,-32 2-167 0 0,-29 2-219 0 0,31-1-141 0 0,124-14-1 0 0,-90 1 755 0 0,177 0 0 0 0,-152 13-1112 0 0,-19-2 369 0 0,-56-1 299 0 0,58-11 0 0 0,-62 7 122 0 0,82-2-1 0 0,-12 9 306 0 0,-46 1-617 0 0,2-5-72 0 0,1-2 1 0 0,72-18 0 0 0,92-8 141 0 0,-207 31 76 0 0,1 2 0 0 0,-1 0 0 0 0,1 2-1 0 0,-1 2 1 0 0,54 14 0 0 0,-53-11 18 0 0,60 9 0 0 0,234-11-605 0 0,-191-8 795 0 0,21-5-806 0 0,-107 2 478 0 0,52-6-90 0 0,160 2 0 0 0,-235 11 55 0 0,-1 2 0 0 0,34 10 0 0 0,-9-3-1 0 0,-26-7 348 0 0,0-1-1 0 0,40 0 1 0 0,-36-3-174 0 0,-7 0 242 0 0,366-1 225 0 0,-294 0-516 0 0,97 2 473 0 0,-168 1-189 0 0,34 8 0 0 0,-33-6-91 0 0,-1 0 0 0 0,0-1 0 0 0,1-1 0 0 0,38-2 0 0 0,-44-2 16 0 0,-2 0-1 0 0,1-1 1 0 0,0-1-1 0 0,23-9 1 0 0,-7 2 289 0 0,14-7 195 0 0,-33 13-535 0 0,-4 3-80 0 0,1 1 0 0 0,-1-1 1 0 0,1 1-1 0 0,-1 1 0 0 0,1-1 0 0 0,0 1 0 0 0,10 2 1 0 0,12-2-39 0 0,18-10-131 0 0,-39 7 44 0 0,-1 1 0 0 0,1 0 0 0 0,17-1 0 0 0,-26 3-210 0 0,9 1-2029 0 0</inkml:trace>
  <inkml:trace contextRef="#ctx0" brushRef="#br0" timeOffset="2479.51">10715 883 2498 0 0,'6'-32'4383'0'0,"-2"5"1986"0"0,-4 26-6210 0 0,0 0 1 0 0,1 0-1 0 0,-1 0 0 0 0,1 0 1 0 0,-1 0-1 0 0,1 1 0 0 0,-1-1 1 0 0,1 0-1 0 0,0 0 0 0 0,-1 1 1 0 0,1-1-1 0 0,0 0 0 0 0,0 1 1 0 0,-1-1-1 0 0,1 1 0 0 0,0-1 1 0 0,0 1-1 0 0,0-1 1 0 0,1 0-1 0 0,-2 2-156 0 0,1-1-1 0 0,-1 1 1 0 0,0-1 0 0 0,0 0 0 0 0,0 1-1 0 0,0-1 1 0 0,0 1 0 0 0,0-1 0 0 0,0 1-1 0 0,0-1 1 0 0,0 1 0 0 0,0-1 0 0 0,0 1-1 0 0,0-1 1 0 0,0 1 0 0 0,0-1 0 0 0,0 1 0 0 0,0-1-1 0 0,-1 0 1 0 0,1 1 0 0 0,0-1 0 0 0,0 1-1 0 0,0-1 1 0 0,-1 0 0 0 0,1 1 0 0 0,-1 0-1 0 0,-7 12 25 0 0,-11 11-84 0 0,16-20 83 0 0,-1 1-1 0 0,1-1 1 0 0,-1 0 0 0 0,0 0 0 0 0,0 0-1 0 0,-7 5 1 0 0,-8 7 95 0 0,14-11-68 0 0,0-1 0 0 0,0 0 0 0 0,0-1-1 0 0,0 1 1 0 0,-7 2 0 0 0,-87 36 166 0 0,85-37-150 0 0,0-2 1 0 0,-1 1-1 0 0,1-2 1 0 0,0 0 0 0 0,-1 0-1 0 0,1-2 1 0 0,-1 0-1 0 0,-18-2 1 0 0,-13-4 386 0 0,-57-16 0 0 0,-27-5-62 0 0,-68 16-203 0 0,64 16-190 0 0,111-3 21 0 0,0-2-1 0 0,1 0 0 0 0,-1-1 0 0 0,1-2 1 0 0,-26-5-1 0 0,35 5 70 0 0,-1-1 1 0 0,1-1-1 0 0,0 0 0 0 0,0-1 1 0 0,0 0-1 0 0,1-1 0 0 0,0 0 1 0 0,0-1-1 0 0,-15-14 0 0 0,2 0 148 0 0,-22-28-1 0 0,29 28-100 0 0,1 0 1 0 0,1-1-1 0 0,-19-37 1 0 0,11 16 96 0 0,-33-45-1 0 0,34 46-41 0 0,11 22-161 0 0,-2-14 100 0 0,10 22-70 0 0,1-1 0 0 0,0 1 0 0 0,1-1 1 0 0,0-23-1 0 0,2 30-57 0 0,1 1 1 0 0,0 0-1 0 0,0 0 1 0 0,0 0 0 0 0,1 0-1 0 0,0 0 1 0 0,0 0-1 0 0,0 1 1 0 0,1-1 0 0 0,6-9-1 0 0,-2 5 12 0 0,0 1 1 0 0,0 0-1 0 0,1 1 1 0 0,0 0-1 0 0,9-8 0 0 0,3 1-14 0 0,1 1-1 0 0,0 1 1 0 0,1 1-1 0 0,1 1 1 0 0,-1 0-1 0 0,2 2 1 0 0,39-10-1 0 0,181-26 89 0 0,-185 36 92 0 0,214-20-337 0 0,141 27 137 0 0,186 89-377 0 0,-473-64 542 0 0,-30-7-66 0 0,96 19-122 0 0,-150-25 74 0 0,0 2 1 0 0,55 24-1 0 0,-90-33-20 0 0,-1 0 1 0 0,1 1-1 0 0,-1-1 1 0 0,0 2-1 0 0,0-1 1 0 0,-1 1-1 0 0,1 0 1 0 0,-1 0-1 0 0,0 0 1 0 0,0 1-1 0 0,-1 0 1 0 0,0 0 0 0 0,0 1-1 0 0,0 0 1 0 0,-1-1-1 0 0,0 2 1 0 0,4 8-1 0 0,-5-6-14 0 0,-1 0 0 0 0,0 0 0 0 0,-1 0 0 0 0,1 0 0 0 0,-2 0 0 0 0,0 12 0 0 0,0-19-10 0 0,-1 4 0 0 0,0 0 0 0 0,0 0 0 0 0,-1-1 0 0 0,0 1 0 0 0,0-1 0 0 0,0 1 1 0 0,-1-1-1 0 0,0 0 0 0 0,-7 11 0 0 0,-2 6 18 0 0,4-10 10 0 0,-1-1 0 0 0,0 0 0 0 0,-1 0 0 0 0,0-1 1 0 0,-1-1-1 0 0,0 0 0 0 0,-1 0 0 0 0,0-1 0 0 0,-20 12 0 0 0,-9 2-120 0 0,-1-3-1 0 0,-55 20 0 0 0,6-4 96 0 0,17-6 130 0 0,-115 29 0 0 0,115-42-126 0 0,-2-3 1 0 0,-117 6-1 0 0,-153-14-351 0 0,238-7-64 0 0,-27 5-2731 0 0,91 0 944 0 0</inkml:trace>
  <inkml:trace contextRef="#ctx0" brushRef="#br0" timeOffset="1.41425E6">410 654 2242 0 0,'-42'-55'4399'0'0,"39"52"-4229"0"0,-1 1 1 0 0,1-1-1 0 0,-1 1 0 0 0,1 0 1 0 0,-1 0-1 0 0,1 1 0 0 0,-1-1 1 0 0,0 1-1 0 0,0-1 1 0 0,0 1-1 0 0,0 0 0 0 0,0 1 1 0 0,0-1-1 0 0,0 1 0 0 0,0 0 1 0 0,-1 0-1 0 0,1 0 0 0 0,-7 1 1 0 0,-2 1-342 0 0,-1 0-1 0 0,1 1 1 0 0,0 0 0 0 0,-20 8 0 0 0,19-6-1212 0 0,5-2 438 0 0</inkml:trace>
  <inkml:trace contextRef="#ctx0" brushRef="#br0" timeOffset="1.41607E6">29 810 2050 0 0,'-3'-4'513'0'0,"1"0"1"0"0,-1 0-1 0 0,1 1 0 0 0,0-1 1 0 0,0-1-1 0 0,0 1 1 0 0,1 0-1 0 0,-1 0 0 0 0,1-1 1 0 0,0 1-1 0 0,0-8 0 0 0,-5-20 3053 0 0,6 31-3442 0 0,0-1 0 0 0,0 1-1 0 0,1 0 1 0 0,-1 0-1 0 0,0-1 1 0 0,1 1-1 0 0,-1 0 1 0 0,1 0-1 0 0,-1 0 1 0 0,1 0-1 0 0,0 0 1 0 0,-1 0 0 0 0,1 0-1 0 0,0 0 1 0 0,0 0-1 0 0,0 0 1 0 0,-1 0-1 0 0,1 0 1 0 0,0 0-1 0 0,2 0 1 0 0,1 0-9 0 0,0 0 1 0 0,0 1-1 0 0,0 0 1 0 0,-1 0-1 0 0,1 0 1 0 0,0 1-1 0 0,7 1 1 0 0,17 1 214 0 0,15-6 215 0 0,81-14 0 0 0,22-3-919 0 0,-69 20-226 0 0,39 6 211 0 0,-65-2 397 0 0,-1-2 1 0 0,1-2-1 0 0,71-9 0 0 0,-45-2 106 0 0,-36 6-3 0 0,-15 1 102 0 0,64-8-83 0 0,0 5 0 0 0,163 7 0 0 0,-201 2-61 0 0,75 3-89 0 0,-42-4 259 0 0,84-2 27 0 0,176 2-511 0 0,-159 15 246 0 0,-76-5 135 0 0,-36-7-86 0 0,73-5-303 0 0,73-15 213 0 0,-20 1 312 0 0,-132 11-156 0 0,4 0-244 0 0,-23 2 97 0 0,159-9-123 0 0,78-2-23 0 0,-266 13 198 0 0,0 2 0 0 0,0 0 1 0 0,0 1-1 0 0,26 8 0 0 0,72 31 165 0 0,-90-31-152 0 0,14 4 0 0 0,21 2-136 0 0,-35-12 21 0 0,-1-1 1 0 0,0 0 0 0 0,1-3-1 0 0,30-1 1 0 0,60-13 81 0 0,-72 7-39 0 0,54-2 0 0 0,73 7 268 0 0,-72 1-284 0 0,81-1 73 0 0,76 0-340 0 0,-88 6 586 0 0,-97 0-356 0 0,37 6 190 0 0,38 2 53 0 0,-89-9-35 0 0,172-4-216 0 0,-159-1 105 0 0,-9-1 98 0 0,95 3-371 0 0,-99 3-94 0 0,0 3 0 0 0,58 13 0 0 0,-55-7 131 0 0,77 7 0 0 0,-57-17 310 0 0,-28-5 422 0 0,95-17-556 0 0,-94 10 45 0 0,1 2 0 0 0,-1 3 0 0 0,101 5 0 0 0,-43 16-255 0 0,-12-2-82 0 0,-33-9 299 0 0,149-19 297 0 0,-87 1-863 0 0,49 12 1408 0 0,-49 2-650 0 0,-45-7 175 0 0,52-13 740 0 0,164-46-1 0 0,-272 59-917 0 0,1 1-1 0 0,-1 1 0 0 0,52 3 1 0 0,-44 0 42 0 0,53-5 0 0 0,-72 2-271 0 0,8-2 169 0 0,30-4-211 0 0,-22 7-1173 0 0,-23 4-1196 0 0</inkml:trace>
  <inkml:trace contextRef="#ctx0" brushRef="#br0" timeOffset="1.4184E6">3881 1991 1089 0 0,'-2'-4'472'0'0,"0"0"1"0"0,1-1-1 0 0,0 1 1 0 0,0-1-1 0 0,0 1 1 0 0,0-1-1 0 0,-2-11 2454 0 0,2 16-2854 0 0,1 0 1 0 0,0 0-1 0 0,0 0 0 0 0,0 0 0 0 0,0 0 0 0 0,-1 0 0 0 0,1 0 1 0 0,0 0-1 0 0,0 0 0 0 0,-1 0 51 0 0,1 1 1 0 0,-1-1-1 0 0,1 0 1 0 0,0 1-1 0 0,-1-1 1 0 0,1 1-1 0 0,0-1 0 0 0,0 0 1 0 0,-1 1-1 0 0,1-1 1 0 0,0 1-1 0 0,0-1 1 0 0,-1 1-1 0 0,1-1 0 0 0,0 1 1 0 0,0-1-1 0 0,0 1 1 0 0,0-1-1 0 0,0 1 1 0 0,0-1-1 0 0,0 1 1 0 0,0-1-1 0 0,0 1 0 0 0,0-1 1 0 0,0 1-1 0 0,-1 1-51 0 0,0-1 0 0 0,-1 1-1 0 0,1-1 1 0 0,0 0 0 0 0,-1 1 0 0 0,1-1-1 0 0,-1 0 1 0 0,1 0 0 0 0,-1 0-1 0 0,0 0 1 0 0,1 0 0 0 0,-1 0 0 0 0,-2 1-1 0 0,1-1 14 0 0,-21 11 328 0 0,-1-2 0 0 0,0-1 0 0 0,-32 8 0 0 0,-84 12 10 0 0,111-23-458 0 0,-119 13 491 0 0,88-16-391 0 0,21-1 38 0 0,-217-16 296 0 0,3-22 106 0 0,19 3-234 0 0,-105-7 529 0 0,261 25-780 0 0,59 9 66 0 0,0 0 0 0 0,1-1 0 0 0,-33-16 1 0 0,42 18-65 0 0,0-1 1 0 0,0 0 0 0 0,1-1-1 0 0,0 0 1 0 0,1 0-1 0 0,-1-1 1 0 0,1 0 0 0 0,1 0-1 0 0,0-1 1 0 0,0 0-1 0 0,0 0 1 0 0,1-1 0 0 0,1 0-1 0 0,0 0 1 0 0,-6-15-1 0 0,3 3-32 0 0,1 0-1 0 0,2 0 0 0 0,-4-26 1 0 0,7 27 17 0 0,1 1 1 0 0,1-1 0 0 0,0 0-1 0 0,2 0 1 0 0,1 0-1 0 0,5-23 1 0 0,-5 35-13 0 0,-1 1 0 0 0,2-1 0 0 0,-1 0 0 0 0,1 1 0 0 0,0 0 0 0 0,1 0 0 0 0,0 0 0 0 0,9-10 0 0 0,13-9-55 0 0,-6 11-64 0 0,-3 5 82 0 0,0 1 1 0 0,0 0 0 0 0,34-11 0 0 0,64-14 50 0 0,-50 16 72 0 0,175-51 196 0 0,177-48-218 0 0,-407 115-47 0 0,88-26 66 0 0,50-10-90 0 0,-77 23-161 0 0,111-11 1 0 0,-153 26 150 0 0,0 1 0 0 0,0 1 0 0 0,0 2 0 0 0,0 0-1 0 0,-1 3 1 0 0,1 0 0 0 0,-1 2 0 0 0,0 1 0 0 0,-1 1-1 0 0,0 1 1 0 0,-1 2 0 0 0,27 16 0 0 0,71 45 63 0 0,13 7-231 0 0,-46-29 227 0 0,25 6-152 0 0,62 16 127 0 0,-138-58-53 0 0,-29-10 30 0 0,0-1 0 0 0,0 1 0 0 0,0 1 1 0 0,13 10-1 0 0,-22-15 22 0 0,-1 0 1 0 0,1 1-1 0 0,0-1 0 0 0,-1 1 1 0 0,0 0-1 0 0,1 0 0 0 0,-1 0 0 0 0,0 0 1 0 0,2 4-1 0 0,-4-5-1 0 0,1-1 1 0 0,-1 1-1 0 0,1-1 1 0 0,-1 1-1 0 0,0 0 0 0 0,0-1 1 0 0,1 1-1 0 0,-1 0 1 0 0,0-1-1 0 0,0 1 0 0 0,-1 0 1 0 0,1-1-1 0 0,0 1 1 0 0,-1 0-1 0 0,1-1 0 0 0,-1 1 1 0 0,1-1-1 0 0,-1 1 1 0 0,1-1-1 0 0,-3 4 0 0 0,-10 14 102 0 0,-2 0 0 0 0,0 0 0 0 0,-1-2 0 0 0,0 0 0 0 0,-2 0 0 0 0,-23 16 0 0 0,-58 36-76 0 0,31-28-140 0 0,38-22 29 0 0,-51 28-71 0 0,-2-4 0 0 0,-144 53 0 0 0,-189 25-3804 0 0,393-116 2492 0 0</inkml:trace>
  <inkml:trace contextRef="#ctx0" brushRef="#br0" timeOffset="1.41934E6">5804 2284 1890 0 0,'-3'-5'596'0'0,"0"1"-1"0"0,0-1 1 0 0,0 0 0 0 0,1 0 0 0 0,0 0-1 0 0,0 0 1 0 0,0 0 0 0 0,1-1 0 0 0,-1 1-1 0 0,1 0 1 0 0,1-1 0 0 0,-1 1 0 0 0,1-1-1 0 0,0-9 1 0 0,0 14-517 0 0,-1 0 0 0 0,1 0 0 0 0,-1 0 1 0 0,1 0-1 0 0,-1 0 0 0 0,1 0 0 0 0,-1 0 0 0 0,0 0 0 0 0,1 0 0 0 0,-1 1 0 0 0,0-1 0 0 0,0 0 0 0 0,0 1 0 0 0,0-1 0 0 0,0 0 0 0 0,0 1 0 0 0,0-1 0 0 0,0 1 1 0 0,0-1-1 0 0,0 1 0 0 0,0 0 0 0 0,0-1 0 0 0,0 1 0 0 0,-2 0 0 0 0,-26-6 661 0 0,-161-9 141 0 0,56-1-479 0 0,2-6 0 0 0,0-5-1 0 0,-181-63 1 0 0,56-4 146 0 0,-1 1-23 0 0,225 81-501 0 0,-48-24 0 0 0,68 29-17 0 0,0-1 0 0 0,0-1 0 0 0,0 0 0 0 0,1 0 0 0 0,1-1-1 0 0,-11-12 1 0 0,19 19-6 0 0,0 0 0 0 0,0 0 1 0 0,1-1-1 0 0,0 1 0 0 0,0-1 0 0 0,0 0 0 0 0,0 1 0 0 0,0-1 0 0 0,1 0 0 0 0,-1 0 0 0 0,1 0 0 0 0,0 0 0 0 0,0 0 0 0 0,1-1 0 0 0,-1 1 1 0 0,1-6-1 0 0,1 4-3 0 0,-1 0 0 0 0,2 1 0 0 0,-1-1 0 0 0,1 0 1 0 0,-1 0-1 0 0,2 1 0 0 0,-1-1 0 0 0,0 1 0 0 0,1 0 1 0 0,5-7-1 0 0,6-6-53 0 0,1 0-1 0 0,0 2 1 0 0,1 0 0 0 0,33-25 0 0 0,58-38-29 0 0,64-25 148 0 0,129-43 233 0 0,-150 89-380 0 0,-84 38 97 0 0,105-19-1 0 0,-9 21 48 0 0,-54 17-23 0 0,20 9-274 0 0,-52 0 180 0 0,0 4 0 0 0,75 23 0 0 0,43 32-45 0 0,-50 3-147 0 0,-113-53 186 0 0,-2 1 0 0 0,33 26-1 0 0,-52-36 67 0 0,0 1-1 0 0,-1-1 0 0 0,0 2 0 0 0,-1-1 0 0 0,0 1 1 0 0,-1 0-1 0 0,0 1 0 0 0,0 0 0 0 0,7 17 0 0 0,-12-22 20 0 0,0 0-1 0 0,0 0 0 0 0,-1 0 0 0 0,1 0 0 0 0,-2 0 1 0 0,1 1-1 0 0,-1-1 0 0 0,0 0 0 0 0,0 0 0 0 0,0 1 1 0 0,-2 6-1 0 0,-1-3-14 0 0,1 0 0 0 0,-1 0 0 0 0,-1-1 1 0 0,0 0-1 0 0,0 1 0 0 0,-8 10 0 0 0,-5 5-57 0 0,-2-1 0 0 0,0-1 0 0 0,-36 33 1 0 0,11-16 129 0 0,-90 64 0 0 0,5-21-94 0 0,45-34 344 0 0,26-17-524 0 0,36-20 82 0 0,-22 10 77 0 0,-2-1 1 0 0,-70 22 0 0 0,-28-6-3428 0 0,129-34 1945 0 0</inkml:trace>
  <inkml:trace contextRef="#ctx0" brushRef="#br0" timeOffset="1.42031E6">8039 2264 2530 0 0,'-1'-2'222'0'0,"1"-1"-1"0"0,0 0 0 0 0,0 0 0 0 0,-1 0 0 0 0,1 0 1 0 0,1 1-1 0 0,-1-1 0 0 0,0 0 0 0 0,1 0 0 0 0,0 0 1 0 0,-1 1-1 0 0,1-1 0 0 0,0 0 0 0 0,0 1 1 0 0,4-6-1 0 0,-5 7 5 0 0,1 0 1 0 0,0 0 0 0 0,0-1-1 0 0,0 1 1 0 0,0 0 0 0 0,0 1-1 0 0,0-1 1 0 0,0 0-1 0 0,1 0 1 0 0,-1 0 0 0 0,0 0-1 0 0,5-1 2257 0 0,-20 5-1599 0 0,-3 0-488 0 0,1-2 0 0 0,0 1 1 0 0,-30-3-1 0 0,-16-9-145 0 0,31 1-126 0 0,12 2 252 0 0,-69-25 279 0 0,-108-55 1 0 0,194 86-630 0 0,-213-113 696 0 0,132 65-529 0 0,29 15-1 0 0,-39-31-121 0 0,53 35-40 0 0,-52-52 0 0 0,73 62-17 0 0,1 0 1 0 0,0-1 0 0 0,2 0 0 0 0,0-2 0 0 0,2 0-1 0 0,0 0 1 0 0,1-2 0 0 0,-13-36 0 0 0,22 50-35 0 0,1-1 1 0 0,0 0-1 0 0,0 1 1 0 0,1-1 0 0 0,1 0-1 0 0,0 0 1 0 0,1-1 0 0 0,1-14-1 0 0,1 11-23 0 0,0 2 36 0 0,0-1 0 0 0,8-21 0 0 0,-9 31 25 0 0,1 1-1 0 0,1-1 1 0 0,-1 0 0 0 0,1 1-1 0 0,-1 0 1 0 0,1-1-1 0 0,0 1 1 0 0,1 0-1 0 0,-1 0 1 0 0,9-6-1 0 0,-3 3 11 0 0,0 0 0 0 0,21-10 0 0 0,-12 9 4 0 0,1 0 0 0 0,30-7 0 0 0,101-13-349 0 0,-131 25 190 0 0,289-26 117 0 0,-184 24-5 0 0,-43 3-70 0 0,48-1-341 0 0,66 3 591 0 0,-2 12 286 0 0,-66 6-367 0 0,-33 3 382 0 0,-58-11-265 0 0,66 31 0 0 0,-80-30-162 0 0,0 0 0 0 0,-1 2 0 0 0,0 1 0 0 0,-1 0 0 0 0,0 2-1 0 0,-1 0 1 0 0,28 33 0 0 0,-39-40 6 0 0,-1 1 0 0 0,0 1 0 0 0,0-1 0 0 0,-2 1-1 0 0,1 0 1 0 0,4 14 0 0 0,-8-18-17 0 0,1 0-1 0 0,-2 0 0 0 0,1 0 1 0 0,-1 0-1 0 0,0 0 1 0 0,0 0-1 0 0,-1 1 1 0 0,0-1-1 0 0,0 0 0 0 0,-1 0 1 0 0,-2 12-1 0 0,1-8 1 0 0,-1 0 0 0 0,-1 0-1 0 0,0 0 1 0 0,-1-1-1 0 0,0 1 1 0 0,-1-1 0 0 0,1-1-1 0 0,-2 1 1 0 0,0-1 0 0 0,-13 15-1 0 0,-13 6 28 0 0,-12 7-203 0 0,-51 32 1 0 0,50-38-16 0 0,13-9 54 0 0,-16 10-40 0 0,-196 143-334 0 0,59-41-2870 0 0,170-123 1723 0 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25:18.572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1077 401 865 0 0,'-4'-11'1121'0'0,"4"4"-1217"0"0,0 2 128 0 0,-5-8 865 0 0,5 11-897 0 0,0 0-545 0 0,0-6 257 0 0</inkml:trace>
  <inkml:trace contextRef="#ctx0" brushRef="#br0" timeOffset="379.63">1030 297 1089 0 0,'-6'-9'1044'0'0,"5"7"-596"0"0,-1 0 0 0 0,1-1 0 0 0,-1 1 0 0 0,1-1 1 0 0,0 1-1 0 0,0-1 0 0 0,0 1 0 0 0,0-1 0 0 0,0 0 0 0 0,0-4 1 0 0,-5-20 2679 0 0,7 12-2321 0 0,1 0 0 0 0,0 1-1 0 0,1 0 1 0 0,8-25 0 0 0,5-26 583 0 0,-7 38-809 0 0,-7 23-464 0 0,-1 1 0 0 0,0 0-1 0 0,0-1 1 0 0,1 1 0 0 0,-2-1 0 0 0,1 0 0 0 0,0-3 0 0 0,-1 7-108 0 0,0 0 1 0 0,0-1-1 0 0,0 1 0 0 0,0 0 1 0 0,0-1-1 0 0,0 1 0 0 0,0 0 1 0 0,0 0-1 0 0,0-1 0 0 0,0 1 1 0 0,0 0-1 0 0,0 0 0 0 0,0-1 1 0 0,0 1-1 0 0,0 0 0 0 0,0 0 1 0 0,1-1-1 0 0,-1 1 0 0 0,0 0 1 0 0,0 0-1 0 0,0-1 0 0 0,0 1 1 0 0,0 0-1 0 0,1 0 0 0 0,-1 0 1 0 0,0 0-1 0 0,0-1 0 0 0,1 1 1 0 0,-1 0-1 0 0,0 0 1 0 0,0 0-1 0 0,0 0 0 0 0,1 0 1 0 0,-1-1-1 0 0,0 1 0 0 0,0 0 1 0 0,1 0-1 0 0,-1 0 0 0 0,0 0 1 0 0,1 0-1 0 0,-1 0 0 0 0,0 0 1 0 0,0 0-1 0 0,1 0 0 0 0,-1 0 1 0 0,0 0-1 0 0,0 0 0 0 0,1 0 1 0 0,-1 0-1 0 0,0 1 0 0 0,0-1 1 0 0,1 0-1 0 0,-1 0 0 0 0,0 0 1 0 0,0 0-1 0 0,1 0 0 0 0,-1 0 1 0 0,0 1-1 0 0,0-1 0 0 0,0 0 1 0 0,1 0-1 0 0,-1 0 1 0 0,0 1-1 0 0,1 0 18 0 0,0 0 1 0 0,0-1-1 0 0,1 1 1 0 0,-1 0-1 0 0,0 0 1 0 0,-1 0-1 0 0,1 1 1 0 0,0-1-1 0 0,0 0 1 0 0,0 0-1 0 0,-1 0 1 0 0,2 2-1 0 0,1 22 95 0 0,0 0-1 0 0,-2 0 0 0 0,0 0 0 0 0,-7 47 0 0 0,4-38 21 0 0,-44 336-24 0 0,15-153-33 0 0,20-110-115 0 0,9-65 59 0 0,2-14 25 0 0,2 17 273 0 0,0-2-275 0 0,1-31-626 0 0,0-9-266 0 0</inkml:trace>
  <inkml:trace contextRef="#ctx0" brushRef="#br0" timeOffset="891.19">312 1314 2466 0 0,'-10'-11'1475'0'0,"-1"0"0"0"0,0 1 0 0 0,-1 0 0 0 0,0 0 0 0 0,0 2 0 0 0,-19-11 0 0 0,17 12 7 0 0,-3-4 1447 0 0,18 6-1943 0 0,12-2-762 0 0,99-25 1200 0 0,-99 29-1396 0 0,-12 3-26 0 0,25-7 50 0 0,-7 4-63 0 0,-3 1 92 0 0,49-9 68 0 0,127-2 0 0 0,-97 18 86 0 0,-87-4-262 0 0,0 0 0 0 0,0 1 1 0 0,0 0-1 0 0,0 0 0 0 0,0 0 0 0 0,-1 1 1 0 0,14 7-1 0 0,-19-9 28 0 0,0 1 0 0 0,0-1 0 0 0,0 0-1 0 0,0 1 1 0 0,0 0 0 0 0,0-1 0 0 0,0 1 0 0 0,-1 0 0 0 0,1 0 0 0 0,0 0 0 0 0,-1 0 0 0 0,0 0 0 0 0,1 0-1 0 0,-1 0 1 0 0,0 0 0 0 0,0 1 0 0 0,0-1 0 0 0,-1 0 0 0 0,1 1 0 0 0,0-1 0 0 0,-1 0 0 0 0,0 1 0 0 0,1-1-1 0 0,-1 1 1 0 0,0-1 0 0 0,0 1 0 0 0,-1-1 0 0 0,1 1 0 0 0,-1 3 0 0 0,-2 4 23 0 0,-1 0 0 0 0,0 0 1 0 0,-1-1-1 0 0,1 0 0 0 0,-2 1 0 0 0,1-2 1 0 0,-10 12-1 0 0,-54 55 109 0 0,53-59-140 0 0,-294 258 215 0 0,153-149-18 0 0,-52 42-1138 0 0,204-163 600 0 0,-17 15 89 0 0,15-6-3116 0 0</inkml:trace>
  <inkml:trace contextRef="#ctx0" brushRef="#br0" timeOffset="1252.11">852 1548 3427 0 0,'-10'-11'2055'0'0,"4"4"-1069"0"0,0-1-1 0 0,0 1 1 0 0,1-1-1 0 0,-5-10 1 0 0,10 17-845 0 0,-1 0 0 0 0,0 1 0 0 0,1-1 0 0 0,-1 0 0 0 0,0 0 0 0 0,0 0 0 0 0,0 0-1 0 0,1 1 1 0 0,-1-1 0 0 0,0 0 0 0 0,0 1 0 0 0,0-1 0 0 0,0 1 0 0 0,0-1 0 0 0,0 1 0 0 0,0-1 0 0 0,0 1 0 0 0,-1 0 0 0 0,1-1 0 0 0,0 1 0 0 0,0 0 0 0 0,0 0 0 0 0,0 0 0 0 0,0 0 0 0 0,0 0 0 0 0,-1 0 0 0 0,1 0-1 0 0,0 1 1 0 0,0-1 0 0 0,0 0 0 0 0,0 0 0 0 0,0 1 0 0 0,0-1 0 0 0,-2 2 0 0 0,-1-1-18 0 0,0 1 1 0 0,1-1-1 0 0,-1 1 0 0 0,1 0 1 0 0,0 0-1 0 0,-1 1 0 0 0,1-1 1 0 0,-5 6-1 0 0,-2 5 257 0 0,1 0 1 0 0,0 1-1 0 0,-10 23 1 0 0,-3 18 56 0 0,0 17-219 0 0,9-29-395 0 0,2 0 0 0 0,2 1 0 0 0,2 0 0 0 0,-3 75 0 0 0,10-117 144 0 0,-1 15-527 0 0,1 0-1 0 0,1 0 1 0 0,0 0-1 0 0,1 0 1 0 0,1-1-1 0 0,1 1 1 0 0,10 30 0 0 0,-9-33-1138 0 0</inkml:trace>
  <inkml:trace contextRef="#ctx0" brushRef="#br0" timeOffset="1765.73">611 1832 2787 0 0,'-75'-55'6443'0'0,"72"53"-6091"0"0,0 0 0 0 0,0-1 0 0 0,-1 1 0 0 0,2-1 0 0 0,-1 0 0 0 0,0 0 0 0 0,0 0-1 0 0,1 0 1 0 0,0 0 0 0 0,0-1 0 0 0,0 1 0 0 0,-3-6 0 0 0,5 6-258 0 0,0 1 1 0 0,0 0-1 0 0,0 0 0 0 0,0-1 1 0 0,1 1-1 0 0,-1 0 0 0 0,1 0 0 0 0,-1 0 1 0 0,1-1-1 0 0,0 1 0 0 0,0 0 1 0 0,0 0-1 0 0,0 0 0 0 0,0 0 0 0 0,1 0 1 0 0,-1 1-1 0 0,0-1 0 0 0,1 0 1 0 0,-1 0-1 0 0,1 1 0 0 0,0-1 0 0 0,0 1 1 0 0,3-2-1 0 0,7-7 270 0 0,1 1-1 0 0,16-8 1 0 0,-25 15-259 0 0,15-7 18 0 0,1 1-1 0 0,0 0 0 0 0,1 1 0 0 0,0 2 1 0 0,0 0-1 0 0,0 1 0 0 0,0 1 0 0 0,1 1 1 0 0,35 1-1 0 0,2 7-10 0 0,-53-5-64 0 0,49 12 191 0 0,-51-12-214 0 0,0 1 1 0 0,0-1 0 0 0,0 1 0 0 0,0 1 0 0 0,-1-1 0 0 0,1 0 0 0 0,-1 1 0 0 0,1 0-1 0 0,-1 0 1 0 0,5 5 0 0 0,-7-6-15 0 0,0 0 1 0 0,0-1-1 0 0,0 1 0 0 0,-1 0 0 0 0,1-1 0 0 0,-1 1 1 0 0,1 0-1 0 0,-1 0 0 0 0,0-1 0 0 0,0 1 1 0 0,0 0-1 0 0,0 0 0 0 0,0 0 0 0 0,0 0 1 0 0,0-1-1 0 0,-1 1 0 0 0,1 0 0 0 0,0 0 0 0 0,-1-1 1 0 0,0 1-1 0 0,1 0 0 0 0,-1-1 0 0 0,0 1 1 0 0,-1 2-1 0 0,-2 3 30 0 0,-1 0 0 0 0,1-1 0 0 0,-1 1 0 0 0,-6 6 0 0 0,-29 24 114 0 0,11-14-163 0 0,8-6 101 0 0,-47 30-69 0 0,8-6 75 0 0,36-20-125 0 0,24-21 31 0 0,0 0 1 0 0,0 0-1 0 0,0 0 1 0 0,0 0-1 0 0,0 0 1 0 0,0 0-1 0 0,0 0 1 0 0,0 0-1 0 0,0 0 0 0 0,0 0 1 0 0,0 0-1 0 0,0 0 1 0 0,0 0-1 0 0,0 0 1 0 0,0 1-1 0 0,0-1 1 0 0,1 0-1 0 0,-1 0 1 0 0,0 0-1 0 0,0 0 1 0 0,0 0-1 0 0,0 0 1 0 0,0 0-1 0 0,0 0 1 0 0,0 0-1 0 0,0 0 0 0 0,0 0 1 0 0,0 0-1 0 0,0 0 1 0 0,0 0-1 0 0,0 0 1 0 0,0 0-1 0 0,0 0 1 0 0,0 0-1 0 0,0 0 1 0 0,0 0-1 0 0,0 1 1 0 0,0-1-1 0 0,0 0 1 0 0,0 0-1 0 0,0 0 0 0 0,0 0 1 0 0,0 0-1 0 0,0 0 1 0 0,14-8-210 0 0,8-7 282 0 0,-4 3-188 0 0,4-2 39 0 0,11-10 34 0 0,-18 14-39 0 0,-1-1-1 0 0,2 2 0 0 0,0 0 1 0 0,26-11-1 0 0,-41 20 85 0 0,0-1-1 0 0,0 1 1 0 0,0-1 0 0 0,1 1 0 0 0,-1 0 0 0 0,0-1-1 0 0,1 1 1 0 0,-1 0 0 0 0,0 0 0 0 0,0 0-1 0 0,1 0 1 0 0,-1 0 0 0 0,0 0 0 0 0,1 0 0 0 0,-1 1-1 0 0,0-1 1 0 0,0 0 0 0 0,1 1 0 0 0,-1-1 0 0 0,0 1-1 0 0,0-1 1 0 0,0 1 0 0 0,1 0 0 0 0,-1-1 0 0 0,0 1-1 0 0,0 0 1 0 0,0 0 0 0 0,0 0 0 0 0,0 0-1 0 0,-1 0 1 0 0,1 0 0 0 0,0 0 0 0 0,1 1 0 0 0,5 24 14 0 0,-6-8 214 0 0,-1 28-156 0 0,-18 136 465 0 0,14-136-247 0 0,-3 16-298 0 0,-17 85 3 0 0,16-88 51 0 0,3-19-76 0 0,5-39 20 0 0,-8 77 57 0 0,-7 42 34 0 0,14-78-116 0 0,5-61-1142 0 0,-2-7-463 0 0,-4 10-254 0 0,-2 5-121 0 0</inkml:trace>
  <inkml:trace contextRef="#ctx0" brushRef="#br0" timeOffset="2298.01">390 2231 3043 0 0,'-4'-14'1390'0'0,"2"5"-298"0"0,-1 0 0 0 0,2 1 0 0 0,-1-1 0 0 0,0-13 0 0 0,2 18-863 0 0,1 1 0 0 0,-1 0 0 0 0,1 0 1 0 0,-1 0-1 0 0,1 0 0 0 0,0 0 0 0 0,0-1 0 0 0,0 1 1 0 0,1 1-1 0 0,-1-1 0 0 0,1 0 0 0 0,-1 0 0 0 0,1 0 0 0 0,0 1 1 0 0,0-1-1 0 0,3-2 0 0 0,10-11 823 0 0,-4 3-459 0 0,-3 5-167 0 0,-4 4-229 0 0,1 1 0 0 0,-1-1 0 0 0,0 1 0 0 0,1 0-1 0 0,0 0 1 0 0,0 1 0 0 0,-1-1 0 0 0,2 1 0 0 0,-1 0 0 0 0,0 1-1 0 0,10-3 1 0 0,-13 4-117 0 0,1-1-1 0 0,0 1 0 0 0,0 0 1 0 0,0 0-1 0 0,0 1 0 0 0,0-1 1 0 0,-1 1-1 0 0,1-1 0 0 0,0 1 1 0 0,0 0-1 0 0,-1 0 0 0 0,5 2 1 0 0,-4-1-46 0 0,0-1 0 0 0,-1 1 0 0 0,1 0 1 0 0,-1 0-1 0 0,0 0 0 0 0,0 0 1 0 0,4 6-1 0 0,-2-3 14 0 0,-1 1 0 0 0,0 0 1 0 0,0 0-1 0 0,0 0 0 0 0,-1 0 0 0 0,0 1 0 0 0,0-1 1 0 0,-1 1-1 0 0,0-1 0 0 0,0 1 0 0 0,0 6 1 0 0,0 13 127 0 0,-5 38 0 0 0,4-61-146 0 0,-3 26 166 0 0,-8 30 0 0 0,3-24-28 0 0,1-13-72 0 0,-34 137 465 0 0,39-151-523 0 0,4 5 84 0 0,3-7-160 0 0,0-5-105 0 0,-2-1 146 0 0,-1 0 0 0 0,0-1 0 0 0,0 1 0 0 0,1-1 1 0 0,-1 0-1 0 0,0 0 0 0 0,0 0 0 0 0,0 0 0 0 0,0 0 1 0 0,0 0-1 0 0,0 0 0 0 0,2-2 0 0 0,26-22-405 0 0,-23 19 303 0 0,33-29-270 0 0,84-74-243 0 0,57-60 590 0 0,-103 90-158 0 0,65-62 787 0 0,-114 120-550 0 0,-14 17 90 0 0,-14 4-145 0 0,-1 0 0 0 0,1 0 0 0 0,-1 0 0 0 0,0 0-1 0 0,1 0 1 0 0,-1 1 0 0 0,0-1 0 0 0,1 0 0 0 0,-1 0 0 0 0,0 1-1 0 0,1-1 1 0 0,-1 0 0 0 0,0 1 0 0 0,0-1 0 0 0,1 0 0 0 0,-1 0-1 0 0,0 1 1 0 0,0-1 0 0 0,0 1 0 0 0,1-1 0 0 0,-1 0 0 0 0,0 1 0 0 0,0-1-1 0 0,0 0 1 0 0,0 1 0 0 0,0-1 0 0 0,0 1 0 0 0,0-1 0 0 0,0 0-1 0 0,0 1 1 0 0,0-1 0 0 0,0 1 0 0 0,0 0 0 0 0,-1 4-16 0 0,1 0-1 0 0,-1 0 1 0 0,-1 0 0 0 0,1 0-1 0 0,-4 8 1 0 0,-2 7 9 0 0,-2 10 41 0 0,-4 15 7 0 0,-4 12 14 0 0,7-19-1 0 0,4-9 154 0 0,-5 38-1 0 0,10-28-88 0 0,2-13-111 0 0,-1-19 32 0 0,1 0 0 0 0,0-1 0 0 0,1 1 0 0 0,-1 0 0 0 0,1 0 1 0 0,0-1-1 0 0,1 1 0 0 0,0-1 0 0 0,0 0 0 0 0,0 0 0 0 0,9 11 0 0 0,-9-13-44 0 0,0-1-1 0 0,0 0 1 0 0,1 0 0 0 0,-1 0 0 0 0,1 0-1 0 0,0-1 1 0 0,0 1 0 0 0,0-1-1 0 0,0 0 1 0 0,0 0 0 0 0,0 0-1 0 0,1-1 1 0 0,-1 0 0 0 0,0 0 0 0 0,1 0-1 0 0,0 0 1 0 0,-1-1 0 0 0,1 1-1 0 0,6-1 1 0 0,29-5-109 0 0,-13-1 25 0 0,38-9-531 0 0,119-47 0 0 0,-135 44-246 0 0,27-12-2539 0 0,-62 23 1518 0 0</inkml:trace>
  <inkml:trace contextRef="#ctx0" brushRef="#br0" timeOffset="2708.83">1688 1720 2114 0 0,'-41'-26'3753'0'0,"39"24"-3046"0"0,0 1-104 0 0,-1-1-1 0 0,1 0 0 0 0,0 1 1 0 0,-1-1-1 0 0,1 0 0 0 0,0-1 0 0 0,0 1 1 0 0,1 0-1 0 0,-1-1 0 0 0,0 1 0 0 0,1-1 1 0 0,-1 1-1 0 0,-1-5 0 0 0,4 6-530 0 0,-1 1-1 0 0,0-1 0 0 0,1 0 1 0 0,-1 1-1 0 0,1-1 1 0 0,-1 0-1 0 0,1 1 1 0 0,-1-1-1 0 0,1 1 0 0 0,0-1 1 0 0,-1 1-1 0 0,1-1 1 0 0,0 1-1 0 0,-1-1 0 0 0,1 1 1 0 0,0 0-1 0 0,-1-1 1 0 0,1 1-1 0 0,0 0 0 0 0,0 0 1 0 0,-1-1-1 0 0,1 1 1 0 0,0 0-1 0 0,0 0 1 0 0,0 0-1 0 0,-1 0 0 0 0,2 0 1 0 0,23-1 702 0 0,-25 1-734 0 0,60 3 1000 0 0,-1 3 0 0 0,85 19 0 0 0,-71-11-899 0 0,-20-2-217 0 0,35 6-442 0 0,-79-17 115 0 0,0 0 0 0 0,1-1 1 0 0,-1 0-1 0 0,0 0 0 0 0,1-1 0 0 0,-1 0 0 0 0,9-3 0 0 0,-10 1-1161 0 0,5-3-331 0 0</inkml:trace>
  <inkml:trace contextRef="#ctx0" brushRef="#br0" timeOffset="3041.45">2144 1535 2338 0 0,'-71'-48'7181'0'0,"22"21"-2430"0"0,47 26-4541 0 0,0 0 1 0 0,0 0-1 0 0,0 0 1 0 0,-1 0 0 0 0,1 0-1 0 0,0 1 1 0 0,0-1 0 0 0,-4 1-1 0 0,5 0-134 0 0,0 0 0 0 0,0 0-1 0 0,0 0 1 0 0,-1 0 0 0 0,1 0-1 0 0,0 1 1 0 0,0-1 0 0 0,0 0-1 0 0,0 1 1 0 0,0-1 0 0 0,0 1 0 0 0,0-1-1 0 0,0 1 1 0 0,0-1 0 0 0,0 1-1 0 0,0 0 1 0 0,0 0 0 0 0,1-1-1 0 0,-1 1 1 0 0,-1 2 0 0 0,-1 1 50 0 0,0 2 0 0 0,1-1 0 0 0,0 0 0 0 0,0 0 0 0 0,0 1 0 0 0,1-1 0 0 0,-1 7-1 0 0,-3 6 246 0 0,1 1-121 0 0,1 1 0 0 0,0 0 0 0 0,1 21 0 0 0,0 0-33 0 0,-2 40 141 0 0,5 42-246 0 0,1-28-160 0 0,-1-45-529 0 0,2-1 1 0 0,13 70-1 0 0,-12-92 64 0 0,1 1-736 0 0,0-9-139 0 0,1-8-443 0 0</inkml:trace>
  <inkml:trace contextRef="#ctx0" brushRef="#br0" timeOffset="3410.22">2337 1405 2979 0 0,'-12'-24'3196'0'0,"9"20"-2725"0"0,1 1 0 0 0,0-1 0 0 0,0 1 0 0 0,0-1 0 0 0,1 0 0 0 0,-1 1 0 0 0,1-1 0 0 0,0 0 0 0 0,-1-5 0 0 0,3 7-264 0 0,1 0 0 0 0,-1 0 1 0 0,0-1-1 0 0,1 1 0 0 0,-1 0 0 0 0,1 0 0 0 0,0 1 1 0 0,-1-1-1 0 0,1 0 0 0 0,0 1 0 0 0,0-1 0 0 0,0 1 1 0 0,1-1-1 0 0,-1 1 0 0 0,3-1 0 0 0,5-4 439 0 0,1-2-91 0 0,1 1 0 0 0,1 0 0 0 0,0 1 0 0 0,20-7 1 0 0,58-13 1073 0 0,-82 24-1523 0 0,119-23 1091 0 0,-41 14-714 0 0,-48 6-316 0 0,310-8-519 0 0,-285 13-844 0 0,-49 1-217 0 0</inkml:trace>
  <inkml:trace contextRef="#ctx0" brushRef="#br0" timeOffset="3755.29">2669 1412 2723 0 0,'-36'-30'4190'0'0,"35"29"-3813"0"0,-1-1 1 0 0,0 0-1 0 0,1 1 0 0 0,-1 0 1 0 0,0-1-1 0 0,0 1 0 0 0,0 0 0 0 0,0 0 1 0 0,0 0-1 0 0,0 0 0 0 0,0 0 0 0 0,0 1 1 0 0,0-1-1 0 0,0 1 0 0 0,-1-1 0 0 0,1 1 1 0 0,0 0-1 0 0,0 0 0 0 0,0 0 0 0 0,-3 0 1 0 0,3 1-261 0 0,0-1 1 0 0,1 1 0 0 0,-1 0 0 0 0,1 0 0 0 0,-1 0 0 0 0,1 0 0 0 0,-1 0-1 0 0,1 0 1 0 0,0 1 0 0 0,-1-1 0 0 0,1 0 0 0 0,0 1 0 0 0,0-1-1 0 0,0 1 1 0 0,0-1 0 0 0,0 1 0 0 0,1-1 0 0 0,-1 1 0 0 0,0 0 0 0 0,1-1-1 0 0,-1 1 1 0 0,1 0 0 0 0,0 0 0 0 0,-1-1 0 0 0,1 4 0 0 0,-14 51 1109 0 0,0-5-533 0 0,3 10-119 0 0,-24 188-574 0 0,29-171-630 0 0,5-50-104 0 0,4 39-1 0 0,5-5-2267 0 0,-4-44 1154 0 0</inkml:trace>
  <inkml:trace contextRef="#ctx0" brushRef="#br0" timeOffset="4143.25">2506 1723 2338 0 0,'-1'-1'196'0'0,"-56"-25"7130"0"0,57 26-7234 0 0,-1 0-1 0 0,1 0 1 0 0,0 0 0 0 0,-1 0 0 0 0,1 0-1 0 0,0 0 1 0 0,-1 0 0 0 0,1-1 0 0 0,0 1-1 0 0,-1 0 1 0 0,1 0 0 0 0,0 0 0 0 0,-1 0-1 0 0,1 0 1 0 0,0-1 0 0 0,0 1 0 0 0,-1 0-1 0 0,1 0 1 0 0,0-1 0 0 0,-1 1 0 0 0,1 0-1 0 0,0 0 1 0 0,0-1 0 0 0,0 1 0 0 0,-1 0-1 0 0,1-1 1 0 0,0 1 0 0 0,0 0 0 0 0,0-1-1 0 0,0 1 1 0 0,0 0 0 0 0,0-1 0 0 0,8-8 1035 0 0,23-6-507 0 0,-29 14-318 0 0,79-31 1665 0 0,40-14-514 0 0,-40 15-893 0 0,-27 11-131 0 0,106-25-474 0 0,-133 39-305 0 0,-25 5 250 0 0,0 1 0 0 0,0-1 0 0 0,0 1-1 0 0,0 0 1 0 0,0 0 0 0 0,0 0 0 0 0,0 0 0 0 0,0 0-1 0 0,0 1 1 0 0,0-1 0 0 0,0 0 0 0 0,0 1 0 0 0,0 0-1 0 0,0-1 1 0 0,2 2 0 0 0,-3-2 16 0 0,0 1 1 0 0,-1-1-1 0 0,1 1 0 0 0,-1 0 1 0 0,1-1-1 0 0,0 1 0 0 0,-1-1 1 0 0,1 1-1 0 0,-1 0 1 0 0,0-1-1 0 0,1 1 0 0 0,-1 0 1 0 0,1 0-1 0 0,-1-1 0 0 0,0 1 1 0 0,0 0-1 0 0,1 0 1 0 0,-1 0-1 0 0,0-1 0 0 0,0 1 1 0 0,0 0-1 0 0,0 0 0 0 0,0 0 1 0 0,0-1-1 0 0,0 1 0 0 0,0 0 1 0 0,0 0-1 0 0,-1 0 1 0 0,1-1-1 0 0,0 1 0 0 0,0 0 1 0 0,-1 0-1 0 0,1 0 0 0 0,0-1 1 0 0,-1 1-1 0 0,0 1 0 0 0,-3 7-1613 0 0</inkml:trace>
  <inkml:trace contextRef="#ctx0" brushRef="#br0" timeOffset="4144.25">2529 2008 2274 0 0,'-1'-2'290'0'0,"0"0"-1"0"0,0 0 1 0 0,-1 1-1 0 0,1-1 1 0 0,0 0 0 0 0,-1 0-1 0 0,1 1 1 0 0,-1-1-1 0 0,1 1 1 0 0,-1 0 0 0 0,-2-2-1 0 0,-4-4 704 0 0,7 6-625 0 0,0 0-1 0 0,-1 0 0 0 0,1 0 1 0 0,0 0-1 0 0,0 0 0 0 0,1 0 1 0 0,-1 0-1 0 0,0-1 0 0 0,0 1 1 0 0,0 0-1 0 0,1-1 0 0 0,-1 1 1 0 0,1 0-1 0 0,-1-3 0 0 0,1 3-252 0 0,0-1 0 0 0,1 1 0 0 0,-1 0 0 0 0,1 0 0 0 0,-1 0 0 0 0,1 0 0 0 0,0 0 0 0 0,-1 0 0 0 0,1 0 0 0 0,0 0 0 0 0,0 0 0 0 0,0 0-1 0 0,0 1 1 0 0,1-2 0 0 0,3-3 200 0 0,5-4 99 0 0,1 1 1 0 0,-1 0-1 0 0,2 0 1 0 0,-1 1-1 0 0,1 1 1 0 0,13-6-1 0 0,-1 1-48 0 0,-24 11-355 0 0,165-67 1105 0 0,-102 44-1648 0 0,128-27 1 0 0,-135 35-1983 0 0,-49 13 827 0 0</inkml:trace>
  <inkml:trace contextRef="#ctx0" brushRef="#br0" timeOffset="4599.71">2943 1515 2691 0 0,'-70'-72'8760'0'0,"67"70"-8400"0"0,1 0 0 0 0,-1-1 0 0 0,1 1 0 0 0,-1 1 0 0 0,0-1 0 0 0,0 0 0 0 0,0 1 0 0 0,0-1 0 0 0,-4 0 0 0 0,-1-1 230 0 0,7 2-531 0 0,0 1-1 0 0,0 0 0 0 0,0 0 0 0 0,0 0 0 0 0,0 0 0 0 0,0 0 0 0 0,0 0 0 0 0,-1 0 0 0 0,1 0 0 0 0,0 0 0 0 0,0 1 0 0 0,0-1 0 0 0,0 0 0 0 0,0 1 0 0 0,0-1 1 0 0,0 1-1 0 0,0-1 0 0 0,0 1 0 0 0,1-1 0 0 0,-1 1 0 0 0,0 0 0 0 0,0-1 0 0 0,0 1 0 0 0,1 0 0 0 0,-1 0 0 0 0,0-1 0 0 0,1 1 0 0 0,-1 0 0 0 0,0 0 0 0 0,1 0 1 0 0,-1 0-1 0 0,1 1 0 0 0,-16 31 705 0 0,13-24-732 0 0,1 1 0 0 0,0-1 0 0 0,0 1-1 0 0,0 11 1 0 0,1 21 110 0 0,-1 8 39 0 0,-5 23-382 0 0,-11 103-269 0 0,0-59-446 0 0,-5-33 489 0 0,17-65 418 0 0,3-4 100 0 0,2-12-24 0 0,1 0-1 0 0,0-1 1 0 0,-1 1 0 0 0,0 0 0 0 0,0-1 0 0 0,1 1-1 0 0,-2 0 1 0 0,1-1 0 0 0,0 0 0 0 0,0 1-1 0 0,-1-1 1 0 0,1 1 0 0 0,-1-1 0 0 0,0 0 0 0 0,-2 2-1 0 0,4-4 2 0 0,-1 1-1 0 0,1-1 1 0 0,-1 0 0 0 0,1 1-1 0 0,-1-1 1 0 0,1 0-1 0 0,-1 0 1 0 0,1 0-1 0 0,-1 1 1 0 0,1-1 0 0 0,-1 0-1 0 0,1 0 1 0 0,-1 0-1 0 0,1 0 1 0 0,-1 0-1 0 0,1 0 1 0 0,-1 0 0 0 0,0 0-1 0 0,1 0 1 0 0,-1 0-1 0 0,1 0 1 0 0,-1 0-1 0 0,1-1 1 0 0,-1 1 0 0 0,1 0-1 0 0,-1 0 1 0 0,1 0-1 0 0,-1-1 1 0 0,0 1-1 0 0,1-1 8 0 0,-1 0-1 0 0,1 0 0 0 0,-1 0 0 0 0,1 0 1 0 0,-1 0-1 0 0,1 0 0 0 0,-1 0 1 0 0,1 0-1 0 0,0 0 0 0 0,0 0 0 0 0,-1 0 1 0 0,1 0-1 0 0,0 0 0 0 0,0-2 0 0 0,0-1 66 0 0,1 1-1 0 0,-1-1 0 0 0,1 1 1 0 0,-1-1-1 0 0,1 1 0 0 0,0-1 1 0 0,0 1-1 0 0,1-1 0 0 0,-1 1 1 0 0,3-5-1 0 0,6-4-42 0 0,-5 7 43 0 0,0 1 0 0 0,0-1 0 0 0,1 1 0 0 0,-1 0-1 0 0,1 0 1 0 0,0 1 0 0 0,12-5 0 0 0,2 1-38 0 0,3 3-226 0 0,0 1 0 0 0,35 0 0 0 0,26-3 73 0 0,-8-10-290 0 0,-57 11 363 0 0,0 0 0 0 0,1 1 1 0 0,0 1-1 0 0,0 1 1 0 0,0 1-1 0 0,28 2 1 0 0,-46-1-32 0 0,0 0 0 0 0,0 0 0 0 0,0 1 0 0 0,0-1 0 0 0,0 1 0 0 0,0-1 0 0 0,0 1 0 0 0,0 0 0 0 0,0 0 0 0 0,0 0 0 0 0,0 0 0 0 0,0 0 0 0 0,-1 0 0 0 0,1 0 0 0 0,0 1 0 0 0,-1-1 0 0 0,1 1 0 0 0,-1-1 0 0 0,0 1 0 0 0,1 0 0 0 0,-1-1 0 0 0,0 1 0 0 0,0 0 0 0 0,0 0 0 0 0,0 0 0 0 0,0 0 0 0 0,-1-1 0 0 0,1 1 0 0 0,0 3 0 0 0,-1-1 18 0 0,1 1 0 0 0,-1 0 0 0 0,0 0 0 0 0,-1 0 0 0 0,1-1 0 0 0,-1 1 0 0 0,0 0 0 0 0,0 0 1 0 0,-1-1-1 0 0,1 1 0 0 0,-3 4 0 0 0,-21 41 43 0 0,-16 20 105 0 0,10-19-176 0 0,-31 40 211 0 0,39-59-37 0 0,8-10-3 0 0,-18 23-110 0 0,-21 18-109 0 0,39-46-308 0 0,-1 0-1 0 0,-22 18 0 0 0,29-29-264 0 0,1 0 0 0 0,-1 0 1 0 0,-1 0-1 0 0,1-1 0 0 0,-1-1 0 0 0,0 0 1 0 0,-11 4-1 0 0,7-4-1366 0 0</inkml:trace>
  <inkml:trace contextRef="#ctx0" brushRef="#br0" timeOffset="5258.05">2107 2416 3523 0 0,'-3'-2'510'0'0,"1"-1"-1"0"0,1 1 0 0 0,-1-1 1 0 0,0 0-1 0 0,1 0 0 0 0,-1 0 1 0 0,1 0-1 0 0,0 0 0 0 0,0 0 1 0 0,0 0-1 0 0,0-1 0 0 0,0 1 1 0 0,1 0-1 0 0,0 0 1 0 0,0-1-1 0 0,0-3 0 0 0,3 5-59 0 0,0 0 0 0 0,1 0 0 0 0,-1 1 0 0 0,1-1 0 0 0,0 1 0 0 0,4-1 0 0 0,3 0-111 0 0,0 2 1 0 0,-1-1-1 0 0,1 1 0 0 0,0 1 1 0 0,0 0-1 0 0,-1 0 1 0 0,1 1-1 0 0,-1 1 0 0 0,1-1 1 0 0,10 6-1 0 0,1 1-99 0 0,0 1 0 0 0,0 2-1 0 0,28 19 1 0 0,-28-16-447 0 0,23 22 0 0 0,-6 4-580 0 0,-31-33 531 0 0,-2-4-135 0 0,4 1-414 0 0,-5-4 413 0 0,-1 0-1 0 0,0 1 1 0 0,1-1-1 0 0,-1-1 0 0 0,1 1 1 0 0,8-1-1 0 0,-4 0 141 0 0,0-2 44 0 0,0 0 0 0 0,0-1-1 0 0,0 1 1 0 0,0-2 0 0 0,16-7 0 0 0,1-4 407 0 0,-8 4 86 0 0,-17 11-283 0 0,31-24 894 0 0,11-19 1181 0 0,-38 37-1462 0 0,0 0 0 0 0,-1 0 0 0 0,1 0 0 0 0,5-11 0 0 0,-10 16-549 0 0,1 0 0 0 0,-1 0 1 0 0,0 1-1 0 0,1-1 0 0 0,-1 0 0 0 0,1 1 0 0 0,-1-1 1 0 0,1 0-1 0 0,-1 1 0 0 0,1-1 0 0 0,0 1 0 0 0,-1-1 1 0 0,1 1-1 0 0,0-1 0 0 0,-1 1 0 0 0,1-1 0 0 0,0 1 1 0 0,0 0-1 0 0,-1-1 0 0 0,1 1 0 0 0,0 0 1 0 0,0 0-1 0 0,0-1 0 0 0,-1 1 0 0 0,1 0 0 0 0,0 0 1 0 0,0 0-1 0 0,0 0 0 0 0,0 0 0 0 0,-1 0 0 0 0,1 0 1 0 0,0 1-1 0 0,0-1 0 0 0,0 0 0 0 0,-1 0 0 0 0,1 1 1 0 0,0-1-1 0 0,1 1 0 0 0,4 2 3 0 0,0 1 0 0 0,-1-1 0 0 0,0 1 0 0 0,7 6-1 0 0,5 2-79 0 0,-8-7-59 0 0,0-1 0 0 0,0 0 0 0 0,1-1 0 0 0,0 0 0 0 0,-1-1 0 0 0,1 0 0 0 0,0 0 0 0 0,0-1 0 0 0,0-1 0 0 0,0 1 0 0 0,0-2 0 0 0,0 1 0 0 0,0-1 0 0 0,0-1 0 0 0,0 0 0 0 0,0 0 0 0 0,15-6 0 0 0,-1-2 221 0 0,-1 0 1 0 0,-1-1 0 0 0,0-1-1 0 0,31-23 1 0 0,-44 28-25 0 0,-4 3 6 0 0,-1 1-1 0 0,1 0 1 0 0,0 0-1 0 0,9-5 1 0 0,-13 8-58 0 0,9 2 31 0 0,-9 2-108 0 0,0-1 0 0 0,0 0 0 0 0,-1 1 0 0 0,1-1 0 0 0,-1 1 0 0 0,0-1 0 0 0,0 1 0 0 0,-1 5 0 0 0,2 19-134 0 0,0-26 69 0 0,0 1-1 0 0,0 0 1 0 0,0-1 0 0 0,0 1 0 0 0,0-1 0 0 0,1 1 0 0 0,-1-1 0 0 0,3 3 0 0 0,-4-5-95 0 0,1 1 0 0 0,0 0 1 0 0,0-1-1 0 0,-1 1 0 0 0,1-1 1 0 0,0 0-1 0 0,0 1 0 0 0,-1-1 0 0 0,1 0 1 0 0,0 1-1 0 0,0-1 0 0 0,0 0 1 0 0,0 0-1 0 0,-1 1 0 0 0,1-1 1 0 0,0 0-1 0 0,0 0 0 0 0,0 0 0 0 0,0 0 1 0 0,0-1-1 0 0,-1 1 0 0 0,1 0 1 0 0,0 0-1 0 0,0 0 0 0 0,0-1 0 0 0,0 1 1 0 0,-1 0-1 0 0,1-1 0 0 0,0 1 1 0 0,0 0-1 0 0,-1-1 0 0 0,1 1 1 0 0,1-2-1 0 0,11-6-1824 0 0</inkml:trace>
  <inkml:trace contextRef="#ctx0" brushRef="#br0" timeOffset="5656.94">3153 1452 3267 0 0,'0'-15'1894'0'0,"1"0"0"0"0,2-21 0 0 0,-1 30-1522 0 0,-1 0-1 0 0,1 1 0 0 0,0-1 0 0 0,0 0 0 0 0,1 1 0 0 0,0-1 0 0 0,0 1 0 0 0,6-8 0 0 0,16-25 1439 0 0,12-14 437 0 0,4 10-1104 0 0,-22 27-739 0 0,-6 5-243 0 0,6-2 249 0 0,0 0 0 0 0,37-16 0 0 0,-15 12-111 0 0,-13 8-247 0 0,14-5 180 0 0,1 3 0 0 0,1 2 0 0 0,70-5 1 0 0,-87 12-280 0 0,0 1 0 0 0,0 2 0 0 0,39 7 0 0 0,-46-5-241 0 0,0 2 0 0 0,33 12 0 0 0,-44-14 166 0 0,16 6-754 0 0,-15-7 171 0 0,-4-2 80 0 0</inkml:trace>
  <inkml:trace contextRef="#ctx0" brushRef="#br0" timeOffset="6028.95">3914 1054 1281 0 0,'-19'-30'2584'0'0,"17"27"-1751"0"0,0 0 118 0 0,0 0 1 0 0,0 0-1 0 0,0 0 0 0 0,0 0 0 0 0,0 1 1 0 0,-6-6-1 0 0,7 8-861 0 0,1 0 1 0 0,-1-1-1 0 0,0 1 1 0 0,0-1-1 0 0,0 1 0 0 0,1 0 1 0 0,-1 0-1 0 0,0 0 1 0 0,0-1-1 0 0,0 1 0 0 0,0 0 1 0 0,1 0-1 0 0,-1 0 1 0 0,0 0-1 0 0,0 0 1 0 0,0 0-1 0 0,0 1 0 0 0,0-1 1 0 0,1 0-1 0 0,-1 0 1 0 0,0 1-1 0 0,0-1 0 0 0,1 0 1 0 0,-1 1-1 0 0,0-1 1 0 0,0 1-1 0 0,1-1 1 0 0,-1 1-1 0 0,0-1 0 0 0,1 1 1 0 0,-1-1-1 0 0,0 1 1 0 0,1 0-1 0 0,-1-1 0 0 0,1 1 1 0 0,-1 0-1 0 0,0 1 1 0 0,-30 43 1869 0 0,19-26-1498 0 0,5-6-226 0 0,-18 35 724 0 0,-17 38-366 0 0,37-72-688 0 0,-5 11-617 0 0,0 1 1 0 0,2 1-1 0 0,-9 50 1 0 0,8-28-1326 0 0,3-27 953 0 0,-10 28 0 0 0,15-49 1159 0 0,0 0 1 0 0,1 1-1 0 0,-1-1 0 0 0,0 0 0 0 0,0 0 0 0 0,0 0 0 0 0,0 0 1 0 0,0 0-1 0 0,0 0 0 0 0,-1 0 0 0 0,1 0 0 0 0,0 0 1 0 0,-1-1-1 0 0,1 1 0 0 0,0 0 0 0 0,-1-1 0 0 0,1 1 0 0 0,0-1 1 0 0,-1 0-1 0 0,1 1 0 0 0,-1-1 0 0 0,1 0 0 0 0,-1 0 1 0 0,1 0-1 0 0,-1 0 0 0 0,1 0 0 0 0,-1 0 0 0 0,1 0 0 0 0,-1-1 1 0 0,1 1-1 0 0,-1 0 0 0 0,1-1 0 0 0,-2 0 0 0 0,-4-1 359 0 0,-1-1 0 0 0,1 0 0 0 0,0 0 0 0 0,0 0 0 0 0,-8-6 0 0 0,4 1 586 0 0,0 0-1 0 0,0-1 1 0 0,1-1 0 0 0,-10-11-1 0 0,20 21-1003 0 0,0 0-1 0 0,0 0 1 0 0,0 0-1 0 0,0 0 1 0 0,0 0 0 0 0,-1 0-1 0 0,1 0 1 0 0,0 0-1 0 0,0-1 1 0 0,0 1-1 0 0,0 0 1 0 0,0 0-1 0 0,0 0 1 0 0,0 0-1 0 0,0 0 1 0 0,0 0-1 0 0,0 0 1 0 0,0 0 0 0 0,0 0-1 0 0,0 0 1 0 0,0 0-1 0 0,0 0 1 0 0,0 0-1 0 0,0-1 1 0 0,0 1-1 0 0,0 0 1 0 0,0 0-1 0 0,0 0 1 0 0,0 0-1 0 0,0 0 1 0 0,0 0 0 0 0,0 0-1 0 0,0 0 1 0 0,0 0-1 0 0,0 0 1 0 0,0-1-1 0 0,0 1 1 0 0,0 0-1 0 0,0 0 1 0 0,0 0-1 0 0,0 0 1 0 0,0 0-1 0 0,0 0 1 0 0,0 0 0 0 0,0 0-1 0 0,0 0 1 0 0,0 0-1 0 0,0 0 1 0 0,0 0-1 0 0,0 0 1 0 0,1 0-1 0 0,-1 0 1 0 0,0-1-1 0 0,0 1 1 0 0,0 0-1 0 0,0 0 1 0 0,0 0 0 0 0,0 0-1 0 0,0 0 1 0 0,0 0-1 0 0,0 0 1 0 0,0 0-1 0 0,0 0 1 0 0,1 0-1 0 0,-1 0 1 0 0,0 0-1 0 0,0 0 1 0 0,0 0-1 0 0,0 0 1 0 0,13 2 456 0 0,28 9-647 0 0,-11-3 9 0 0,2-2-48 0 0,1-2 0 0 0,-1-2 0 0 0,1 0 0 0 0,-1-2 0 0 0,1-2 0 0 0,0-1 0 0 0,-1-1 0 0 0,0-2 0 0 0,46-15 0 0 0,-51 12-810 0 0,32-17 0 0 0,-51 22 555 0 0,11-10-1055 0 0,-19 14 1446 0 0,1 0 1 0 0,-1 0 0 0 0,0 0-1 0 0,0 0 1 0 0,1-1 0 0 0,-1 1-1 0 0,0 0 1 0 0,0 0 0 0 0,1 0-1 0 0,-1-1 1 0 0,0 1 0 0 0,0 0-1 0 0,0-1 1 0 0,1 1 0 0 0,-1 0-1 0 0,0 0 1 0 0,0-1 0 0 0,0 1-1 0 0,0 0 1 0 0,0-1 0 0 0,1 1-1 0 0,-1 0 1 0 0,0-1 0 0 0,0 1-1 0 0,0 0 1 0 0,0-1 0 0 0,0 1 0 0 0,0 0-1 0 0,0-1 1 0 0,0 1 0 0 0,0 0-1 0 0,-1-1 1 0 0,1 1 0 0 0,0 0-1 0 0,0-1 1 0 0,0 1 0 0 0,0 0-1 0 0,0-1 1 0 0,0 1 0 0 0,-1 0-1 0 0,1 0 1 0 0,0-1 0 0 0,0 1-1 0 0,0 0 1 0 0,-1-1 0 0 0,-4-1-1286 0 0,-4-5-170 0 0</inkml:trace>
  <inkml:trace contextRef="#ctx0" brushRef="#br0" timeOffset="6890.2">3759 1481 1217 0 0,'-6'-4'926'0'0,"-1"0"-1"0"0,0 1 1 0 0,1 0 0 0 0,-9-2-1 0 0,9 3 289 0 0,0 0 0 0 0,0-1 0 0 0,0 1 0 0 0,-10-8 0 0 0,8 5-92 0 0,7 5-969 0 0,0-1 1 0 0,0 1-1 0 0,0 0 0 0 0,0-1 1 0 0,1 1-1 0 0,-1-1 0 0 0,0 1 1 0 0,0-1-1 0 0,1 0 0 0 0,-1 1 1 0 0,0-1-1 0 0,1 0 0 0 0,-1 1 1 0 0,1-1-1 0 0,-1 0 1 0 0,1 0-1 0 0,-1 1 0 0 0,1-1 1 0 0,-1 0-1 0 0,1 0 0 0 0,0 0 1 0 0,0 0-1 0 0,-1 0 0 0 0,1 1 1 0 0,0-3-1 0 0,13 5 385 0 0,14 7-179 0 0,71 43 506 0 0,-36-14-1191 0 0,-57-34 274 0 0,1-1 1 0 0,-1 0-1 0 0,1-1 1 0 0,0 1-1 0 0,0-1 0 0 0,0 0 1 0 0,0 0-1 0 0,0-1 0 0 0,0 0 1 0 0,0 0-1 0 0,13 0 0 0 0,-8-2 81 0 0,0 0-1 0 0,0-1 0 0 0,0-1 1 0 0,-1 1-1 0 0,1-2 0 0 0,10-4 0 0 0,-9 2-18 0 0,9-2 637 0 0,-20 8-524 0 0,-9 8 423 0 0,-12 12-361 0 0,-66 43 724 0 0,-11 9-45 0 0,49-36-642 0 0,17-12-53 0 0,10-7 53 0 0,-42 26 142 0 0,4-3 57 0 0,41-28-5 0 0,31-18-421 0 0,16-5 41 0 0,14-6-10 0 0,67-17-90 0 0,-57 18-25 0 0,-33 9 149 0 0,-15 4-143 0 0,1 1-1 0 0,1 0 0 0 0,-1 0 0 0 0,0 0 1 0 0,0 1-1 0 0,1 0 0 0 0,-1 0 0 0 0,1 0 1 0 0,-1 1-1 0 0,1 0 0 0 0,8 1 1 0 0,-14 0 79 0 0,-1-1 1 0 0,1 0 0 0 0,-1 0 0 0 0,1 0 0 0 0,-1 0 0 0 0,1 0 0 0 0,-1 1-1 0 0,0-1 1 0 0,1 0 0 0 0,-1 0 0 0 0,1 1 0 0 0,-1-1 0 0 0,0 0 0 0 0,1 1-1 0 0,-1-1 1 0 0,0 0 0 0 0,1 1 0 0 0,-1-1 0 0 0,0 1 0 0 0,1-1 0 0 0,-1 0-1 0 0,0 1 1 0 0,0-1 0 0 0,1 1 0 0 0,-1-1 0 0 0,0 1 0 0 0,0-1 0 0 0,0 1-1 0 0,0-1 1 0 0,0 1 0 0 0,0-1 0 0 0,0 1 0 0 0,0-1 0 0 0,0 2 0 0 0,0 0-19 0 0,-1 0 0 0 0,0 0 0 0 0,0 0 0 0 0,1 0 0 0 0,-1 0 0 0 0,0 0 0 0 0,-1 0 1 0 0,-1 3-1 0 0,-3 2 38 0 0,1-1 1 0 0,-1 0 0 0 0,-13 11-1 0 0,-15 11-304 0 0,-62 38 82 0 0,8-5 6 0 0,80-55 219 0 0,6-5-5 0 0,0 0 1 0 0,0 1-1 0 0,1-1 0 0 0,-1 1 0 0 0,0-1 0 0 0,0 1 0 0 0,1 0 0 0 0,-1-1 0 0 0,-1 4 1 0 0,3-4-20 0 0,0 0 0 0 0,1-1 0 0 0,-1 0 0 0 0,1 1 0 0 0,-1-1 0 0 0,1 1 0 0 0,0-1 0 0 0,-1 1 1 0 0,1-1-1 0 0,-1 0 0 0 0,1 0 0 0 0,0 1 0 0 0,-1-1 0 0 0,1 0 0 0 0,0 0 0 0 0,-1 0 0 0 0,1 0 1 0 0,0 1-1 0 0,-1-1 0 0 0,1 0 0 0 0,0 0 0 0 0,-1 0 0 0 0,1-1 0 0 0,0 1 0 0 0,0 0 0 0 0,-1 0 1 0 0,1 0-1 0 0,0 0 0 0 0,-1-1 0 0 0,2 1 0 0 0,25-7-33 0 0,-26 7 19 0 0,59-18 84 0 0,-20 5-188 0 0,65-11 0 0 0,-101 23 139 0 0,-1 1 1 0 0,1 0-1 0 0,-1 0 1 0 0,1 0-1 0 0,-1 0 1 0 0,1 0-1 0 0,5 2 1 0 0,-9-2-17 0 0,1 0 0 0 0,0 1 0 0 0,-1-1 1 0 0,1 0-1 0 0,-1 0 0 0 0,1 1 0 0 0,-1-1 0 0 0,1 0 0 0 0,-1 1 0 0 0,1-1 0 0 0,-1 0 1 0 0,1 1-1 0 0,-1-1 0 0 0,0 1 0 0 0,1-1 0 0 0,-1 0 0 0 0,0 1 0 0 0,1-1 1 0 0,-1 1-1 0 0,0-1 0 0 0,0 1 0 0 0,1 0 0 0 0,-1-1 0 0 0,0 1 0 0 0,0-1 1 0 0,0 1-1 0 0,0-1 0 0 0,0 1 0 0 0,0-1 0 0 0,0 1 0 0 0,0 0 0 0 0,0-1 0 0 0,0 1 1 0 0,0-1-1 0 0,0 1 0 0 0,0 0 0 0 0,0-1 0 0 0,0 1 0 0 0,0-1 0 0 0,-1 1 1 0 0,1-1-1 0 0,0 1 0 0 0,-1-1 0 0 0,1 1 0 0 0,0-1 0 0 0,-1 1 0 0 0,1-1 0 0 0,-1 1 1 0 0,-11 19-74 0 0,-26 30 0 0 0,-52 46 300 0 0,9-11-212 0 0,60-58 6 0 0,-7 15 43 0 0,28-42-59 0 0,0 0 0 0 0,0 0-1 0 0,-1 1 1 0 0,1-1 0 0 0,0 0-1 0 0,0 0 1 0 0,0 1 0 0 0,0-1-1 0 0,0 0 1 0 0,-1 1 0 0 0,1-1-1 0 0,0 0 1 0 0,0 1 0 0 0,0-1 0 0 0,0 0-1 0 0,0 1 1 0 0,0-1 0 0 0,0 0-1 0 0,0 1 1 0 0,0-1 0 0 0,0 0-1 0 0,0 1 1 0 0,1-1 0 0 0,-1 0 0 0 0,0 1-1 0 0,0-1 1 0 0,0 0 0 0 0,0 0-1 0 0,0 1 1 0 0,1-1 0 0 0,-1 0-1 0 0,0 0 1 0 0,1 1 0 0 0,12 3 149 0 0,-8-4-153 0 0,0 0-1 0 0,0 0 0 0 0,0 0 0 0 0,0-1 0 0 0,5-1 0 0 0,38-14-66 0 0,-1-1 0 0 0,57-31 1 0 0,-85 40-1565 0 0,-6 2-2687 0 0,-8 4 2507 0 0</inkml:trace>
  <inkml:trace contextRef="#ctx0" brushRef="#br0" timeOffset="7312.75">3908 1948 2659 0 0,'-13'-30'3250'0'0,"5"13"-1915"0"0,8 16-933 0 0,-1-1-1 0 0,0 1 1 0 0,0-1-1 0 0,0 1 1 0 0,0 0-1 0 0,0 0 1 0 0,0 0-1 0 0,0-1 1 0 0,-1 1-1 0 0,1 0 1 0 0,0 0-1 0 0,-1 1 1 0 0,-1-2 0 0 0,-5-1 981 0 0,2 3-231 0 0,4 0-1052 0 0,1 0-1 0 0,-1 1 1 0 0,1-1-1 0 0,-1 0 1 0 0,1 1-1 0 0,-1-1 1 0 0,1 1-1 0 0,0 0 1 0 0,-1-1-1 0 0,1 1 1 0 0,0 0-1 0 0,-1 0 1 0 0,1 0-1 0 0,0 0 1 0 0,0 0-1 0 0,0 0 1 0 0,0 0-1 0 0,0 1 0 0 0,0-1 1 0 0,-1 2-1 0 0,-15 31 989 0 0,13-25-896 0 0,-19 50 345 0 0,2 0 1 0 0,-21 97-1 0 0,37-128-1238 0 0,1-1 0 0 0,0 53 0 0 0,4-79 548 0 0,0 0 1 0 0,-1 0 0 0 0,1 0 0 0 0,0 0-1 0 0,1 0 1 0 0,-1 0 0 0 0,0 0 0 0 0,0 0-1 0 0,0 0 1 0 0,1 0 0 0 0,-1 0-1 0 0,0 0 1 0 0,1 0 0 0 0,-1 0 0 0 0,1 0-1 0 0,-1 0 1 0 0,1-1 0 0 0,-1 1 0 0 0,1 0-1 0 0,0 0 1 0 0,-1-1 0 0 0,2 2 0 0 0</inkml:trace>
  <inkml:trace contextRef="#ctx0" brushRef="#br0" timeOffset="7644.85">3187 1912 3395 0 0,'10'-59'6203'0'0,"-10"58"-6062"0"0,1-1-1 0 0,-1 1 0 0 0,1 0 0 0 0,-1-1 0 0 0,1 1 0 0 0,0 0 0 0 0,-1 0 0 0 0,1 0 0 0 0,0 0 1 0 0,0 0-1 0 0,0-1 0 0 0,0 2 0 0 0,0-1 0 0 0,0 0 0 0 0,0 0 0 0 0,0 0 0 0 0,1 0 0 0 0,-1 1 1 0 0,0-1-1 0 0,0 1 0 0 0,1-1 0 0 0,-1 1 0 0 0,0-1 0 0 0,1 1 0 0 0,-1 0 0 0 0,0-1 0 0 0,1 1 0 0 0,-1 0 1 0 0,3 0-1 0 0,4-1 560 0 0,0 1 0 0 0,1-1 0 0 0,14 2 0 0 0,-14 1-381 0 0,-1-1 0 0 0,-1 1 0 0 0,1 1-1 0 0,0-1 1 0 0,0 1 0 0 0,12 7 0 0 0,4 6 480 0 0,-10-3-301 0 0,-9-9-309 0 0,-1 1-1 0 0,0-1 1 0 0,-1 1-1 0 0,1 0 1 0 0,5 10 0 0 0,-5-6-10 0 0,-1 0 1 0 0,0 0-1 0 0,0 0 0 0 0,0 1 1 0 0,1 15-1 0 0,-2-4 143 0 0,-1 33 0 0 0,-3-7 40 0 0,-8 47 418 0 0,1-31-562 0 0,-11 41 11 0 0,6-30 119 0 0,2 13-430 0 0,11-67 93 0 0,0 0 0 0 0,1 0 0 0 0,1 0 0 0 0,6 31 0 0 0,-6-47 33 0 0,0 0-1 0 0,0 0 1 0 0,0 0 0 0 0,0 0 0 0 0,1 0-1 0 0,-1 0 1 0 0,1-1 0 0 0,0 1 0 0 0,1-1 0 0 0,-1 1-1 0 0,0-1 1 0 0,1 0 0 0 0,0 0 0 0 0,0 0-1 0 0,0 0 1 0 0,0-1 0 0 0,0 1 0 0 0,0-1-1 0 0,8 4 1 0 0,-5-3 16 0 0,1-1 0 0 0,0 0 0 0 0,-1 0 0 0 0,1-1 1 0 0,0 0-1 0 0,0 0 0 0 0,0-1 0 0 0,0 0 0 0 0,0 0 0 0 0,-1-1 0 0 0,10-1 0 0 0,24-5 197 0 0,-1-2-1 0 0,55-20 1 0 0,75-39 205 0 0,-93 37-455 0 0,6-4 162 0 0,28-10-253 0 0,195-77-279 0 0,-102 43-2931 0 0,-158 62 598 0 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5:16.16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165 322 993 0 0,'-37'-42'4041'0'0,"36"41"-3826"0"0,-1-1 1 0 0,1 0-1 0 0,0 1 0 0 0,0-1 0 0 0,0 0 0 0 0,0 1 1 0 0,0-1-1 0 0,0 0 0 0 0,-1-2 0 0 0,-7-12 1231 0 0,8 14-1305 0 0,0 1 0 0 0,1-1-1 0 0,-1 1 1 0 0,0-1 0 0 0,1 1-1 0 0,-1-1 1 0 0,1 1 0 0 0,-1-1-1 0 0,1 0 1 0 0,0 1 0 0 0,0-1-1 0 0,-1 0 1 0 0,1-2 0 0 0,2-30 1677 0 0,-2 17-807 0 0,0 2-278 0 0,0 10-486 0 0,-1 0 0 0 0,1 0 1 0 0,0 0-1 0 0,1 0 0 0 0,-1 0 0 0 0,1 0 0 0 0,0 0 1 0 0,2-5-1 0 0,-1 5 10 0 0,4-5 610 0 0,-4 11-534 0 0,-1 8-194 0 0,-2 16 182 0 0,-5 34 1 0 0,-3-4-124 0 0,0-3-46 0 0,-20 92-116 0 0,10-58 24 0 0,12-46-47 0 0,-28 116 27 0 0,34-151-47 0 0,0 0-1 0 0,1 0 1 0 0,0 0-1 0 0,-1 0 1 0 0,2 0-1 0 0,-1 0 1 0 0,0-1-1 0 0,3 10 1 0 0,1 18-2771 0 0,0-26-137 0 0</inkml:trace>
  <inkml:trace contextRef="#ctx0" brushRef="#br0" timeOffset="1204.43">161 131 1794 0 0,'-10'-14'2315'0'0,"8"12"-2019"0"0,0-1-1 0 0,0 1 0 0 0,0 0 1 0 0,1 0-1 0 0,-1-1 0 0 0,1 1 1 0 0,0-1-1 0 0,0 0 0 0 0,0 1 1 0 0,0-1-1 0 0,0 0 0 0 0,0-3 1 0 0,-1 1 283 0 0,1 2-61 0 0,8-1-46 0 0,-2 2-303 0 0,0 1 0 0 0,0 0-1 0 0,0 0 1 0 0,0 0-1 0 0,0 1 1 0 0,0-1 0 0 0,1 1-1 0 0,-1 1 1 0 0,7 0-1 0 0,7 0 404 0 0,129-5 717 0 0,73-16-474 0 0,-145 9-207 0 0,147-16 269 0 0,-133 25-712 0 0,-30 4-54 0 0,-1 6-166 0 0,97 24-1 0 0,-32-5-9 0 0,-67-19 122 0 0,0-3 0 0 0,59-3 0 0 0,-2 1-20 0 0,-108-3-14 0 0,-1 1 0 0 0,0-1 0 0 0,0 2 0 0 0,0-1-1 0 0,0 0 1 0 0,0 1 0 0 0,0 0 0 0 0,5 3 0 0 0,-7-4-26 0 0,0 1 0 0 0,-1 0 0 0 0,1-1 0 0 0,-1 1 0 0 0,1 1 0 0 0,-1-1 0 0 0,3 3 0 0 0,-2-1 4 0 0,-1 0 1 0 0,0-1-1 0 0,1 1 0 0 0,-1 0 1 0 0,-1 0-1 0 0,1 0 1 0 0,-1 0-1 0 0,1 1 0 0 0,-1-1 1 0 0,0 0-1 0 0,0 6 0 0 0,-1 3 74 0 0,0-1-1 0 0,-3 21 1 0 0,0 13 155 0 0,3-8-165 0 0,1 21-28 0 0,-7 224 181 0 0,4-267 45 0 0,-9 32 0 0 0,8-38-81 0 0,1 1 0 0 0,0-1 1 0 0,-1 22-1 0 0,-1-23 14 0 0,-7 7 127 0 0,3-6-293 0 0,3-2 26 0 0,-2-1-1 0 0,1 1 0 0 0,-1-1 0 0 0,0-1 0 0 0,-9 8 0 0 0,10-9 36 0 0,0-2-48 0 0,-19-1 10 0 0,-6 0-246 0 0,0-1 248 0 0,0 2 1 0 0,-32 6 0 0 0,-6 8 221 0 0,-18 3 40 0 0,51-15-256 0 0,11-2-54 0 0,-53 0-136 0 0,-39-4 12 0 0,-48 1 331 0 0,-28 16-25 0 0,115-5-158 0 0,26-2-22 0 0,-178 46 213 0 0,57-12-145 0 0,161-40-74 0 0,0-1 0 0 0,-1-1 0 0 0,1 0 0 0 0,-18-1 1 0 0,25-1 13 0 0,-1 1 0 0 0,0-1 0 0 0,1 0 0 0 0,-1-1 0 0 0,1 1 0 0 0,-1-1 0 0 0,1 0 0 0 0,0 0 0 0 0,0-1 0 0 0,-8-4 0 0 0,-10-13 95 0 0,1 1-112 0 0,22 19-10 0 0,0 0 1 0 0,-1-1-1 0 0,1 1 1 0 0,0 0-1 0 0,0-1 1 0 0,-1 1-1 0 0,1 0 1 0 0,0 0-1 0 0,0 0 1 0 0,-1-1-1 0 0,1 1 0 0 0,0 0 1 0 0,-1 0-1 0 0,1 0 1 0 0,0 0-1 0 0,-1-1 1 0 0,1 1-1 0 0,0 0 1 0 0,-1 0-1 0 0,1 0 0 0 0,0 0 1 0 0,-1 0-1 0 0,1 0 1 0 0,-1 0-1 0 0,1 0 1 0 0,0 0-1 0 0,-1 0 1 0 0,1 0-1 0 0,0 0 1 0 0,-1 0-1 0 0,1 1 0 0 0,0-1 1 0 0,-1 0-1 0 0,1 0 1 0 0,0 0-1 0 0,-1 0 1 0 0,1 0-1 0 0,0 1 1 0 0,0-1-1 0 0,-1 0 0 0 0,1 0 1 0 0,0 1-1 0 0,0-1 1 0 0,-1 0-1 0 0,1 0 1 0 0,0 1-1 0 0,0-1 1 0 0,0 0-1 0 0,-1 1 1 0 0,1-1-1 0 0,0 0 0 0 0,0 1 1 0 0,0-1-1 0 0,-1 24-2065 0 0,1-16 817 0 0,0 3-733 0 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1:32.885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226 181 2402 0 0,'-9'-10'1590'0'0,"1"-1"0"0"0,0 0 0 0 0,0 0 0 0 0,2-1 0 0 0,-12-23 0 0 0,-1-13 1042 0 0,12 34-1476 0 0,6 12-937 0 0,0 0-1 0 0,0-1 1 0 0,-1 1-1 0 0,1 0 1 0 0,0 0-1 0 0,-1 0 1 0 0,0 0-1 0 0,-3-4 1 0 0,5 6-206 0 0,-1-1 0 0 0,1 1 0 0 0,-1-1 0 0 0,0 1 0 0 0,1-1 0 0 0,-1 1 1 0 0,0-1-1 0 0,1 1 0 0 0,-1 0 0 0 0,0-1 0 0 0,0 1 0 0 0,1 0 0 0 0,-1 0 0 0 0,0 0 1 0 0,0-1-1 0 0,0 1 0 0 0,1 0 0 0 0,-1 0 0 0 0,0 0 0 0 0,0 0 0 0 0,0 0 0 0 0,1 1 0 0 0,-1-1 1 0 0,0 0-1 0 0,0 0 0 0 0,1 0 0 0 0,-1 1 0 0 0,-1 0 0 0 0,0 1-21 0 0,1 0 0 0 0,-1 0 1 0 0,1 0-1 0 0,0 0 0 0 0,0 0 0 0 0,0 0 0 0 0,0 1 0 0 0,-1 4 0 0 0,-7 19-220 0 0,-13 33 1716 0 0,21-56-1454 0 0,0-1 1 0 0,0 1-1 0 0,0-1 0 0 0,0 1 1 0 0,0 0-1 0 0,1-1 0 0 0,-1 1 0 0 0,1 0 1 0 0,-1 0-1 0 0,1-1 0 0 0,0 4 0 0 0,-19 20-696 0 0,13-14 868 0 0,0 0 0 0 0,1 0 0 0 0,0 0 0 0 0,-3 17 0 0 0,6-23-288 0 0</inkml:trace>
  <inkml:trace contextRef="#ctx0" brushRef="#br0">3 2467 21273 0 0,'36'27'-125'0'0,"-20"-16"157"0"0,0-2 0 0 0,1 0-1 0 0,0-1 1 0 0,0-1 0 0 0,1 0 0 0 0,0-1-1 0 0,1-1 1 0 0,22 3 0 0 0,20-1-223 0 0,30-1 924 0 0,0-1-165 0 0,-31 2-1054 0 0,28 7 108 0 0,-47-6 399 0 0,-1-1 0 0 0,1-2 1 0 0,82-2-1 0 0,-83-12-1469 0 0,-16 1-2336 0 0</inkml:trace>
  <inkml:trace contextRef="#ctx0" brushRef="#br0" timeOffset="1469.25">470 287 3107 0 0,'-4'-4'328'0'0,"-1"0"1"0"0,1 0-1 0 0,-1 0 0 0 0,0 0 0 0 0,0 1 1 0 0,0 0-1 0 0,-10-5 0 0 0,-5-3 986 0 0,19 11-1203 0 0,-44-31 4834 0 0,2-1-3440 0 0,42 30-1347 0 0,-1 1 0 0 0,1 0 0 0 0,0-1 0 0 0,-1 1 0 0 0,1 0 0 0 0,-1 0 0 0 0,1 0 0 0 0,-1 0 0 0 0,0 1 0 0 0,0-1 0 0 0,1 0-1 0 0,-1 1 1 0 0,0-1 0 0 0,0 1 0 0 0,1 0 0 0 0,-1-1 0 0 0,0 1 0 0 0,0 0 0 0 0,0 0 0 0 0,0 0 0 0 0,0 0 0 0 0,1 1 0 0 0,-1-1 0 0 0,0 0 0 0 0,0 1 0 0 0,0-1 0 0 0,1 1 0 0 0,-3 1 0 0 0,-2 2-59 0 0,1 0 0 0 0,-1 1 0 0 0,1-1 0 0 0,1 1 0 0 0,-1 0 0 0 0,-6 9 0 0 0,5-5-142 0 0,-8 11 354 0 0,1 1 0 0 0,1 0 0 0 0,1 1 0 0 0,-9 27 0 0 0,10-26-376 0 0,-23 66-574 0 0,3 2 0 0 0,-19 97 0 0 0,38-129 1025 0 0,0 17-862 0 0</inkml:trace>
  <inkml:trace contextRef="#ctx0" brushRef="#br0" timeOffset="1469.25">0 1723 20805 0 0,'2'11'-28'0'0,"39"236"-517"0"0,-38-226 1142 0 0,1 0 0 0 0,1 0 0 0 0,10 26-1 0 0,14 22-1258 0 0,-22-51 289 0 0,5 7-347 0 0,18 37 441 0 0,-23-49 341 0 0,1 0 0 0 0,0 0 0 0 0,0-1 0 0 0,1 0 0 0 0,1-1 1 0 0,0 0-1 0 0,22 19 0 0 0,18 2 32 0 0,-12-14 569 0 0,107 38-652 0 0,-20-8 288 0 0,-42-14-91 0 0,-49-20-109 0 0,70 19 0 0 0,-47-22-43 0 0,-19-6-43 0 0,460 16-1679 0 0,-380-30 1670 0 0,0 1-152 0 0,219 16-925 0 0,-327-8 896 0 0,-1 1-1 0 0,0 0 1 0 0,11 4-1 0 0,-16-4 185 0 0,0 0-1 0 0,-1 1 1 0 0,0 0 0 0 0,1 0-1 0 0,-1 0 1 0 0,0 0-1 0 0,0 0 1 0 0,0 1-1 0 0,0-1 1 0 0,0 1 0 0 0,-1 0-1 0 0,1-1 1 0 0,3 7-1 0 0,3 12-15 0 0,-4-6 12 0 0,8 63-413 0 0,-2 41-1749 0 0,-9-92 905 0 0,-2 4-523 0 0</inkml:trace>
  <inkml:trace contextRef="#ctx0" brushRef="#br0" timeOffset="1840.87">2349 3267 4612 0 0,'43'-8'769'0'0,"-21"2"-449"0"0,-19 5 385 0 0,24-4-897 0 0,-15 3-993 0 0</inkml:trace>
  <inkml:trace contextRef="#ctx0" brushRef="#br0" timeOffset="7477.52">2487 2705 2883 0 0,'-12'-9'1540'0'0,"-6"-6"327"0"0,-5-5-16 0 0,22 19-1734 0 0,-1 0 0 0 0,1 0 0 0 0,0 0 1 0 0,0-1-1 0 0,-1 1 0 0 0,1 0 0 0 0,0-1 0 0 0,0 1 0 0 0,0-1 1 0 0,0 1-1 0 0,1-1 0 0 0,-1 1 0 0 0,0-1 0 0 0,1 0 0 0 0,-1 1 0 0 0,1-1 1 0 0,-1 0-1 0 0,1 0 0 0 0,0 1 0 0 0,0-1 0 0 0,0 0 0 0 0,0 0 0 0 0,0 1 1 0 0,0-1-1 0 0,0 0 0 0 0,1 0 0 0 0,-1 1 0 0 0,1-3 0 0 0,2-3 3 0 0,0 1-1 0 0,1-1 0 0 0,-1 1 1 0 0,1 0-1 0 0,7-9 0 0 0,-2 4 76 0 0,-2 0-99 0 0,1 0 0 0 0,0 1 0 0 0,1 0 0 0 0,0 1 1 0 0,1 0-1 0 0,12-9 0 0 0,-19 15-72 0 0,1 1 0 0 0,-1 0 0 0 0,1 0 0 0 0,-1 1 0 0 0,1-1 0 0 0,0 1 0 0 0,0-1 0 0 0,0 1 0 0 0,0 0 0 0 0,0 1 0 0 0,0-1 0 0 0,0 1 0 0 0,0 0 0 0 0,0 0 0 0 0,0 0 0 0 0,1 0 0 0 0,-1 1 0 0 0,0-1 0 0 0,0 1 0 0 0,0 0 0 0 0,0 1 0 0 0,-1-1 0 0 0,8 4 0 0 0,57 31 203 0 0,-29-14-86 0 0,-13-9-140 0 0,-11-6-58 0 0,1 0 0 0 0,0-1 1 0 0,1-1-1 0 0,-1-1 0 0 0,1 0 0 0 0,0-2 1 0 0,0 1-1 0 0,20-1 0 0 0,20-3 244 0 0,63-8 0 0 0,-32 1-66 0 0,58 4-150 0 0,-87 4 89 0 0,-20 0 111 0 0,26 2-423 0 0,33 2 262 0 0,0 1 133 0 0,-33-3-156 0 0,39-1-331 0 0,229-5 953 0 0,-250 1-351 0 0,47-3-23 0 0,-72 2-307 0 0,29 0 58 0 0,132-8 321 0 0,-128 7-110 0 0,-48 3-102 0 0,55-3-124 0 0,221-7 46 0 0,-238 10-22 0 0,45 1-42 0 0,-77 1-156 0 0,227 2 371 0 0,-165 1-71 0 0,-38 1-218 0 0,34 3-151 0 0,263 14 451 0 0,-222-15-73 0 0,-49-4-167 0 0,-35-2-114 0 0,144-1 124 0 0,-156 0 93 0 0,29 0 9 0 0,-8-1-157 0 0,37-1-9 0 0,201-4-8 0 0,-186 6 114 0 0,-43 1 4 0 0,-5 0-108 0 0,39 1 33 0 0,194-1 140 0 0,-187-3-44 0 0,-41-1-43 0 0,-42 2 35 0 0,62-4 148 0 0,50-2 209 0 0,-50 4-218 0 0,-35 2-167 0 0,11 0-23 0 0,172 2 224 0 0,-188 2-186 0 0,35 1-149 0 0,7 1-203 0 0,51 5-163 0 0,-32-3 159 0 0,-40-2 161 0 0,-1 0 43 0 0,-27-3 81 0 0,25 1-20 0 0,243-11-129 0 0,-223 1 295 0 0,32-5 56 0 0,79-6-285 0 0,-70 10 214 0 0,-73 7 66 0 0,151-1-138 0 0,-164 3-43 0 0,31 2-43 0 0,406 24 241 0 0,-369-16-175 0 0,11 0 16 0 0,141 13 146 0 0,132 30 12 0 0,-161-17 13 0 0,-147-26-296 0 0,-33-5-61 0 0,9-1 165 0 0,226-2 192 0 0,-184-2-338 0 0,272-12 215 0 0,-204 5-28 0 0,192-8-135 0 0,-126-1-80 0 0,-133 8-433 0 0,263-17 2435 0 0,-287 19-1604 0 0,433-11 309 0 0,-68-6-32 0 0,228 6 101 0 0,-403 10-350 0 0,41-1-190 0 0,-63 10 260 0 0,-89 3-357 0 0,-55-1 3 0 0,298 9-124 0 0,0-24 139 0 0,-246 0 216 0 0,-68 4-234 0 0,-33 2 34 0 0,301-1 42 0 0,-2 25 49 0 0,-244-11-271 0 0,-59-5 245 0 0,0-2 1 0 0,0-4-1 0 0,-1-2 1 0 0,67-14-1 0 0,-77 8-20 0 0,-26 7-1 0 0,-1-2-1 0 0,1 0 1 0 0,-2-2-1 0 0,1-1 1 0 0,25-13-1 0 0,43-22 317 0 0,-31 16-217 0 0,-45 21-34 0 0,1-2-25 0 0,-3 1-37 0 0,1-1-13 0 0,9-4-22 0 0,14-5-20 0 0,-15 7 36 0 0,20-5-47 0 0,-20 7-33 0 0,-1 0 1 0 0,1-2 0 0 0,-1-1 0 0 0,30-20-1 0 0,-51 29 83 0 0,1-2-1 0 0,-1 1 1 0 0,-1 0-1 0 0,1-1 1 0 0,-1 0-1 0 0,1 1 0 0 0,-1-1 1 0 0,-1-1-1 0 0,1 1 1 0 0,-1 0-1 0 0,0-1 1 0 0,0 1-1 0 0,0-1 1 0 0,-1 0-1 0 0,0 1 1 0 0,0-1-1 0 0,0 0 0 0 0,-1 0 1 0 0,0-8-1 0 0,1 5-3 0 0,1 0 0 0 0,0 0-1 0 0,0 0 1 0 0,1 0-1 0 0,1 1 1 0 0,-1 0-1 0 0,1-1 1 0 0,1 1 0 0 0,4-7-1 0 0,13-27-70 0 0,-11 13 158 0 0,-1 0-1 0 0,-1-1 1 0 0,6-41-1 0 0,-4 5-58 0 0,-6 22-92 0 0,22-143 85 0 0,-4 34 102 0 0,-21 132-67 0 0,-1-1 0 0 0,-3-36 0 0 0,-6-5-117 0 0,5 48 36 0 0,-1 1 0 0 0,-8-23 0 0 0,-32-58-142 0 0,26 60 126 0 0,1-3 35 0 0,-21-76 0 0 0,-2-7 76 0 0,27 92 37 0 0,-16-31 0 0 0,22 46-77 0 0,-7-11 176 0 0,4 14-122 0 0,6 8-57 0 0,1 1 0 0 0,-1 0 0 0 0,1 1 0 0 0,-1-1 0 0 0,0 0 0 0 0,0 1 1 0 0,0 0-1 0 0,0 0 0 0 0,0 0 0 0 0,-5 0 0 0 0,4 1 24 0 0,0 0 0 0 0,0 0 0 0 0,1 1 1 0 0,-1 0-1 0 0,0 0 0 0 0,-5 1 1 0 0,7 0-8 0 0,-24 5-12 0 0,20-6 4 0 0,-60 6-25 0 0,-35-7-82 0 0,-68-14-108 0 0,84 6 156 0 0,48 6 113 0 0,14 3 13 0 0,-11 0 44 0 0,-7 1-71 0 0,-112-3-298 0 0,94-2 171 0 0,19 1 4 0 0,-268-1 88 0 0,168 4-210 0 0,90 0 77 0 0,-26-1 63 0 0,-113 1 153 0 0,114-3-150 0 0,25 0-63 0 0,-58-3 107 0 0,-149-14 104 0 0,155 10-111 0 0,33 3-40 0 0,32 3 3 0 0,-41-4 30 0 0,-39-6 5 0 0,-59-11 5 0 0,60 7-1 0 0,-5-3-11 0 0,-303-43 72 0 0,-218 3 189 0 0,82 24-258 0 0,177 10-23 0 0,128 12-434 0 0,-123 0 285 0 0,-199-10 211 0 0,517 20-65 0 0,-28-2 30 0 0,-131-12 114 0 0,78 6-69 0 0,47 5-85 0 0,-279-11-161 0 0,225 15 187 0 0,49 3-113 0 0,-52-1 307 0 0,12 1-194 0 0,47 0-47 0 0,-1 1-14 0 0,31 0 32 0 0,5 0 156 0 0,-28 1-60 0 0,-129 4-174 0 0,125-3 132 0 0,20 0 85 0 0,-133 5-235 0 0,121-4 84 0 0,28-1-29 0 0,-42 2 77 0 0,-204 14 121 0 0,224-14-70 0 0,4-1-6 0 0,23 0-16 0 0,-112 8-49 0 0,-173 11 161 0 0,200-14-148 0 0,45-4-56 0 0,-1 0 119 0 0,-45 2-33 0 0,-68 3-76 0 0,67-4 0 0 0,39-2 22 0 0,-398 27-4 0 0,-303 9 1630 0 0,712-40-1536 0 0,-43 0 54 0 0,-28 0 72 0 0,95 0-87 0 0,20 0-24 0 0,-85 4 121 0 0,-64 5-166 0 0,77-3-42 0 0,38-3 34 0 0,-147 5 218 0 0,-108-1-210 0 0,110-10 75 0 0,72-3 125 0 0,5-2-151 0 0,-279-11 91 0 0,80 17-406 0 0,248 0 512 0 0,-133-1-603 0 0,137 3 264 0 0,30 0 173 0 0,-70 0-59 0 0,79 0 56 0 0,17 0 31 0 0,-34 0-158 0 0,-26 0 36 0 0,33 0 1 0 0,-16 2-93 0 0,-235 17-11 0 0,216-11 127 0 0,-16 1 20 0 0,-48 5-60 0 0,44-3 204 0 0,39-5-166 0 0,75-6-25 0 0,-69 5-52 0 0,-215 18-137 0 0,197-16 166 0 0,-39 3 96 0 0,-391 10-278 0 0,358-19 343 0 0,17-3-303 0 0,-72-5 301 0 0,55 1-119 0 0,53 4-216 0 0,-34-2 353 0 0,-72-7 85 0 0,69 4-46 0 0,49 2-39 0 0,42 3-503 0 0,-1 1-1 0 0,0 4 1 0 0,-66 10 1 0 0,87-8 647 0 0,0-2 0 0 0,0-1 0 0 0,-46-3 0 0 0,44 0-343 0 0,-43-5 866 0 0,-84-16 1 0 0,87 10-263 0 0,31 5-700 0 0,-150-18 801 0 0,63 18 52 0 0,110 8-964 0 0,-11 0 453 0 0,-50 6 280 0 0,-146 9-1628 0 0,10 12 2306 0 0,76 1-805 0 0,112-19-873 0 0,-54 24 0 0 0,63-23 479 0 0,0-1 0 0 0,-1-2 1 0 0,0 0-1 0 0,-31 5 0 0 0,39-12-1166 0 0,-4 1-2646 0 0,17-1 3885 0 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2:02.798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1183 831 1986 0 0,'-30'-47'6128'0'0,"33"16"-3918"0"0,-3 29-2124 0 0,0 0 0 0 0,0 1 0 0 0,0-1-1 0 0,0 0 1 0 0,0 0 0 0 0,0 0 0 0 0,1 0-1 0 0,-1 1 1 0 0,0-1 0 0 0,1 0 0 0 0,0 0-1 0 0,-1 0 1 0 0,1 1 0 0 0,0-1 0 0 0,1-1-1 0 0,-2 3-67 0 0,0 0 0 0 0,-1 0 0 0 0,1 0 0 0 0,0 0-1 0 0,0 0 1 0 0,0 1 0 0 0,-1-1 0 0 0,1 0 0 0 0,0 0-1 0 0,0 0 1 0 0,0 0 0 0 0,-1 0 0 0 0,1 0 0 0 0,0 0-1 0 0,0 0 1 0 0,-1 0 0 0 0,1 0 0 0 0,0 0-1 0 0,0 0 1 0 0,-1-1 0 0 0,1 1 0 0 0,0 0 0 0 0,0 0-1 0 0,0 0 1 0 0,-1 0 0 0 0,1 0 0 0 0,0 0 0 0 0,0 0-1 0 0,0-1 1 0 0,-1 1 0 0 0,1 0 0 0 0,0 0 0 0 0,0 0-1 0 0,0 0 1 0 0,0-1 0 0 0,0 1 0 0 0,0 0 0 0 0,-1 0-1 0 0,1 0 1 0 0,0-1 0 0 0,0 1 0 0 0,0 0 0 0 0,0 0-1 0 0,0 0 1 0 0,0-1 0 0 0,0 1 0 0 0,0 0 0 0 0,0 0-1 0 0,0-1 1 0 0,0 1 0 0 0,0 0 0 0 0,0 0 0 0 0,0 0-1 0 0,0-1 1 0 0,0 1 0 0 0,0 0 0 0 0,0 0-1 0 0,0-1 1 0 0,1 1 0 0 0,-31 23 432 0 0,17-13-152 0 0,-1 1 1 0 0,0-2 0 0 0,-30 16-1 0 0,-4-7 592 0 0,-72 17 0 0 0,49-15-561 0 0,24-5-249 0 0,-17 8-104 0 0,42-15 63 0 0,7-2 42 0 0,-36 9-46 0 0,29-10-51 0 0,7-3-72 0 0,8-1 114 0 0,-1 0-1 0 0,1-1 1 0 0,-1 0 0 0 0,1-1 0 0 0,-1 1 0 0 0,1-1 0 0 0,-1-1 0 0 0,1 0 0 0 0,0 0-1 0 0,-1 0 1 0 0,-12-6 0 0 0,5-1 26 0 0,0 0 0 0 0,1-1 1 0 0,0-1-1 0 0,-14-12 0 0 0,-119-90 513 0 0,85 72-280 0 0,20 15-89 0 0,26 17-121 0 0,1 0 0 0 0,1-2 0 0 0,0 1 0 0 0,-15-15 0 0 0,25 21-48 0 0,0-1 0 0 0,1 0 0 0 0,-1 1 0 0 0,1-1-1 0 0,0 0 1 0 0,0-1 0 0 0,1 1 0 0 0,-1 0 0 0 0,1-1 0 0 0,0 0 0 0 0,1 1 0 0 0,-1-1 0 0 0,1 0 0 0 0,0 0 0 0 0,1 0 0 0 0,-1-7 0 0 0,2-11 38 0 0,0 0-1 0 0,6-26 1 0 0,8-15-104 0 0,-6 33 123 0 0,6-18-69 0 0,-2 16-35 0 0,26-50 0 0 0,-36 77 18 0 0,1 0 1 0 0,1 0 0 0 0,-1 0 0 0 0,1 1 0 0 0,0 0 0 0 0,1 0 0 0 0,-1 0-1 0 0,1 0 1 0 0,0 1 0 0 0,13-8 0 0 0,-13 10-7 0 0,1 0-1 0 0,-1 0 1 0 0,0 1 0 0 0,1 0 0 0 0,0 0-1 0 0,-1 1 1 0 0,1 0 0 0 0,0 0 0 0 0,0 0-1 0 0,0 1 1 0 0,0 0 0 0 0,0 0 0 0 0,7 2-1 0 0,36 4 145 0 0,76-1-1 0 0,-55-11-22 0 0,-24-1-166 0 0,51-15-78 0 0,-45 10 157 0 0,-1 1 0 0 0,2 3 0 0 0,55-2 1 0 0,-96 11-19 0 0,-1-1-1 0 0,0 2 1 0 0,0 0 0 0 0,1 0 0 0 0,-2 1 0 0 0,1 1 0 0 0,0 0-1 0 0,-1 0 1 0 0,1 1 0 0 0,-1 1 0 0 0,-1 0 0 0 0,1 0 0 0 0,-1 1-1 0 0,13 11 1 0 0,0 4-209 0 0,8 14-186 0 0,34 65-450 0 0,-45-62 710 0 0,-15-23 136 0 0,0-1 0 0 0,-1 1 0 0 0,-1 0 1 0 0,0 0-1 0 0,-1 1 0 0 0,0-1 0 0 0,-2 0 0 0 0,-2 28 1 0 0,-5 11 66 0 0,-6-7-45 0 0,-15 23 230 0 0,-7-2 36 0 0,11-25-200 0 0,21-38-94 0 0,-67 106-1637 0 0</inkml:trace>
  <inkml:trace contextRef="#ctx0" brushRef="#br0" timeOffset="1537.31">3197 895 1121 0 0,'-7'-9'1098'0'0,"7"8"-997"0"0,-1 0 0 0 0,0 0 1 0 0,1 0-1 0 0,-1 0 0 0 0,0 0 0 0 0,0 0 0 0 0,1 0 1 0 0,-1 0-1 0 0,0 0 0 0 0,0 0 0 0 0,0 1 1 0 0,0-1-1 0 0,0 0 0 0 0,0 1 0 0 0,0-1 1 0 0,-2 0-1 0 0,-28-23 3134 0 0,25 20-3026 0 0,0 1 1 0 0,-1-1-1 0 0,1 1 1 0 0,-1 0-1 0 0,0 0 1 0 0,1 1-1 0 0,-1 0 0 0 0,0 1 1 0 0,0-1-1 0 0,-1 1 1 0 0,1 0-1 0 0,0 1 1 0 0,0 0-1 0 0,0 0 1 0 0,-1 1-1 0 0,-9 1 0 0 0,-49 14 195 0 0,28-6-167 0 0,12-4-114 0 0,8-3 84 0 0,0-1-1 0 0,-27 0 1 0 0,19-3 121 0 0,0-1 1 0 0,-45-9-1 0 0,-50-24 407 0 0,44 7-561 0 0,-29-17 330 0 0,-51-31 558 0 0,88 42-551 0 0,56 28-435 0 0,1-1 1 0 0,0-1-1 0 0,0 0 1 0 0,1 0-1 0 0,0-1 1 0 0,1-1-1 0 0,-19-20 1 0 0,-2-15 329 0 0,14 11-276 0 0,14 26-116 0 0,0-1 1 0 0,0 1 0 0 0,1-1 0 0 0,0 0 0 0 0,0 0-1 0 0,1 1 1 0 0,0-1 0 0 0,1 0 0 0 0,0 0-1 0 0,0 0 1 0 0,1 0 0 0 0,0 0 0 0 0,3-12 0 0 0,-1 10-14 0 0,1 0 1 0 0,0 0 0 0 0,1 0 0 0 0,0 1-1 0 0,1 0 1 0 0,0 0 0 0 0,0 0-1 0 0,1 1 1 0 0,16-17 0 0 0,-10 13 31 0 0,2 0 1 0 0,0 1 0 0 0,1 1-1 0 0,0 0 1 0 0,0 1-1 0 0,20-8 1 0 0,-10 6-34 0 0,41-14-1 0 0,-10 11-25 0 0,33 0-86 0 0,54 10 98 0 0,73 17-127 0 0,-91-4 112 0 0,-43-4 74 0 0,48-5 63 0 0,-36 0 121 0 0,-31 2-103 0 0,-1 2-82 0 0,-21 1-86 0 0,37 10 48 0 0,-64-11-6 0 0,-1 2 0 0 0,0-1-1 0 0,0 2 1 0 0,-1 0 0 0 0,1 0 0 0 0,13 10 0 0 0,-18-8 19 0 0,-1 0 0 0 0,0 0 0 0 0,-1 0 0 0 0,1 1 0 0 0,-2 1-1 0 0,1-1 1 0 0,-1 1 0 0 0,-1 0 0 0 0,0 0 0 0 0,5 16 0 0 0,-7-19-4 0 0,-1 0 0 0 0,0 0 0 0 0,-1 0 0 0 0,2 14 0 0 0,-3 1-26 0 0,-2 30 1 0 0,2-52 10 0 0,-2 21 10 0 0,-1 0 0 0 0,-1 0 0 0 0,-1-1 0 0 0,-1 1 0 0 0,0-1 0 0 0,-2 0 0 0 0,-17 32 0 0 0,-6-4 28 0 0,21-34-18 0 0,-1-1 0 0 0,-21 20 0 0 0,19-21-6 0 0,0-2 0 0 0,-1 0 1 0 0,0 0-1 0 0,-30 14 0 0 0,23-15-5 0 0,-37 12-1 0 0,27-13-96 0 0,-17 4-321 0 0,-72 12-1376 0 0,32-6 581 0 0,46-10-531 0 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2:08.639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982 1062 1377 0 0,'-1'-3'284'0'0,"0"0"0"0"0,0 0 0 0 0,1 0 0 0 0,0 0 0 0 0,-1-1 0 0 0,1 1 0 0 0,1-5 0 0 0,-1-1 541 0 0,0 8-648 0 0,0-1 0 0 0,0 1 1 0 0,0 0-1 0 0,1 0 0 0 0,-1 0 0 0 0,0 0 1 0 0,1 0-1 0 0,-1 0 0 0 0,1 0 1 0 0,-1 0-1 0 0,1 0 0 0 0,0 0 1 0 0,-1 0-1 0 0,1 0 0 0 0,0 0 1 0 0,5-8 3918 0 0,-23 1-2504 0 0,13 7-1457 0 0,0 0-1 0 0,0 0 1 0 0,0 1-1 0 0,0-1 1 0 0,0 1 0 0 0,0 0-1 0 0,0 0 1 0 0,0 1 0 0 0,0-1-1 0 0,0 1 1 0 0,-6 1 0 0 0,-11 7 73 0 0,6-1-132 0 0,0 1 123 0 0,-1-1 0 0 0,0 0 0 0 0,0-1 0 0 0,-1-1-1 0 0,1-1 1 0 0,-1 0 0 0 0,-1-1 0 0 0,-21 2-1 0 0,22-5 75 0 0,1 0 0 0 0,-25-3 0 0 0,-8-6 253 0 0,4-5-291 0 0,19 5-165 0 0,8 3 41 0 0,-28-4-32 0 0,-1 3 0 0 0,0 1 0 0 0,-80 2-1 0 0,109 3-65 0 0,0 0 0 0 0,-1-2-1 0 0,1 0 1 0 0,0-1 0 0 0,-34-10-1 0 0,47 11-9 0 0,0 0 0 0 0,-1 0 0 0 0,1-1 0 0 0,0 1 0 0 0,0-1 0 0 0,0 0 0 0 0,1-1 0 0 0,-1 1 0 0 0,1-1 0 0 0,0 0 0 0 0,0 0 0 0 0,0 0 0 0 0,0-1 0 0 0,1 1 0 0 0,0-1 0 0 0,0 0 0 0 0,0 0 0 0 0,0 0 0 0 0,1 0 0 0 0,0-1 0 0 0,0 1 0 0 0,-2-9 0 0 0,3 3-1 0 0,0 0 1 0 0,1 0-1 0 0,0 0 1 0 0,0 0-1 0 0,1 0 1 0 0,1 0-1 0 0,0 0 1 0 0,0 1-1 0 0,1-1 1 0 0,7-15 0 0 0,5-9 7 0 0,32-56 0 0 0,-27 58 32 0 0,2 0 0 0 0,2 2 1 0 0,1 0-1 0 0,41-39 0 0 0,48-29-101 0 0,-34 37-13 0 0,-1 4-42 0 0,43-24 135 0 0,-83 58-32 0 0,2 2-1 0 0,0 2 0 0 0,55-19 1 0 0,-38 24-170 0 0,-18 9 191 0 0,0 4 24 0 0,-13 3-31 0 0,136 13-153 0 0,56 2-223 0 0,-140-16 574 0 0,21 0-410 0 0,-33 0 233 0 0,-16 1-151 0 0,69 10 0 0 0,-105-8 122 0 0,1 0 0 0 0,-1 1 0 0 0,0 0 0 0 0,0 1 0 0 0,-1 1 0 0 0,1 0 0 0 0,-1 1 0 0 0,24 16 0 0 0,-30-16 4 0 0,0 0-1 0 0,0 0 1 0 0,-1 0-1 0 0,0 1 1 0 0,-1 0-1 0 0,1 1 1 0 0,-2-1-1 0 0,8 14 1 0 0,-6-8 39 0 0,-1 1 0 0 0,5 16 0 0 0,0 11 70 0 0,-7-24-87 0 0,0 0 0 0 0,-2 0 0 0 0,0 0 1 0 0,-2 0-1 0 0,1 0 0 0 0,-2 0 1 0 0,-1 0-1 0 0,-5 26 0 0 0,-7 1-159 0 0,4-25 192 0 0,0 0 1 0 0,-22 32-1 0 0,17-32 20 0 0,0 0 1 0 0,-2-1-1 0 0,0-1 0 0 0,-25 20 1 0 0,18-19 7 0 0,-1-2 0 0 0,0 0 0 0 0,-33 15 1 0 0,-40 10 3 0 0,42-24-77 0 0,-29 8-137 0 0,32-9 439 0 0,48-16-337 0 0,-154 46 259 0 0,94-31-63 0 0,21-7-221 0 0,-64 4 71 0 0,63-10-19 0 0,15-1-1 0 0,-236-10-2287 0 0,241 7 1991 0 0,-1-1-1744 0 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2:23.860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356 973 2306 0 0,'-28'-19'2989'0'0,"15"14"-2367"0"0,5 4 33 0 0,-9-2 429 0 0,13 2-836 0 0,-1 0-1 0 0,1 0 1 0 0,0 1 0 0 0,-1 0-1 0 0,1 0 1 0 0,0 0-1 0 0,-1 0 1 0 0,1 1 0 0 0,-7 1-1 0 0,1 2 24 0 0,-1 0-1 0 0,1 0 0 0 0,1 1 1 0 0,-1 0-1 0 0,1 1 0 0 0,0 0 1 0 0,-9 8-1 0 0,-28 27 1114 0 0,19-12-382 0 0,19-21-735 0 0,0 1 0 0 0,1 0 0 0 0,0 1 0 0 0,0-1 1 0 0,1 1-1 0 0,0 1 0 0 0,1-1 0 0 0,0 1 1 0 0,1 0-1 0 0,0 0 0 0 0,0 0 0 0 0,2 0 1 0 0,-1 1-1 0 0,1-1 0 0 0,1 1 0 0 0,0 15 1 0 0,2-7-95 0 0,2 1 1 0 0,0 0-1 0 0,1-1 1 0 0,1 0-1 0 0,1 0 1 0 0,1 0-1 0 0,1-1 0 0 0,0 0 1 0 0,12 18-1 0 0,-19-35-166 0 0,0 0 0 0 0,-1-1 0 0 0,1 1 0 0 0,0 0 0 0 0,0-1 0 0 0,0 1 0 0 0,1-1-1 0 0,-1 0 1 0 0,0 1 0 0 0,1-1 0 0 0,-1 0 0 0 0,0 1 0 0 0,1-1 0 0 0,-1 0-1 0 0,1 0 1 0 0,0 0 0 0 0,-1-1 0 0 0,1 1 0 0 0,0 0 0 0 0,0-1 0 0 0,-1 1-1 0 0,1-1 1 0 0,3 1 0 0 0,-2-1 14 0 0,-1 0-1 0 0,1-1 1 0 0,0 1-1 0 0,0-1 1 0 0,-1 0 0 0 0,1 0-1 0 0,0 0 1 0 0,-1 0-1 0 0,1 0 1 0 0,-1-1-1 0 0,0 1 1 0 0,1-1 0 0 0,3-3-1 0 0,3-4 53 0 0,0 0 0 0 0,-1 0 1 0 0,0 0-1 0 0,0-1 0 0 0,11-21 0 0 0,12-33 56 0 0,8-35-203 0 0,-24 57 72 0 0,-8 13 40 0 0,-1-1-1 0 0,-1 1 0 0 0,-2-1 0 0 0,-1 0 0 0 0,-2-41 0 0 0,0 60 13 0 0,0 0-24 0 0,-1 1 0 0 0,0 0 0 0 0,-4-18 0 0 0,-3 6-2 0 0,0 10-8 0 0,7 11-18 0 0,0-1 1 0 0,0 1-1 0 0,0 0 1 0 0,0 0 0 0 0,-1-1-1 0 0,1 1 1 0 0,-1 0-1 0 0,1 0 1 0 0,-1 0-1 0 0,1 1 1 0 0,-1-1 0 0 0,0 0-1 0 0,1 0 1 0 0,-1 1-1 0 0,0-1 1 0 0,1 1-1 0 0,-1 0 1 0 0,0-1-1 0 0,0 1 1 0 0,-3 0 0 0 0,2 0-7 0 0,-1 1 0 0 0,1 0 1 0 0,0 0-1 0 0,-1 0 1 0 0,1 0-1 0 0,0 0 1 0 0,-1 1-1 0 0,1-1 1 0 0,-6 5-1 0 0,-2 2 19 0 0,-1 1-1 0 0,2 1 0 0 0,-1 0 1 0 0,-9 12-1 0 0,-26 40 22 0 0,17-19-268 0 0,24-34 104 0 0,-3 3-277 0 0,1 0-1 0 0,-9 20 1 0 0,15-27 47 0 0,-1-1 1 0 0,1 1-1 0 0,-1 0 1 0 0,1-1-1 0 0,0 1 1 0 0,1 0-1 0 0,-1 0 1 0 0,1 0-1 0 0,0 0 1 0 0,1 9-1 0 0,0-14 344 0 0,-1 0-94 0 0,0 1 1 0 0,0 0-1 0 0,0 0 1 0 0,0-1-1 0 0,0 1 1 0 0,0 0-1 0 0,1-1 1 0 0,-1 1-1 0 0,0 0 1 0 0,0-1-1 0 0,1 1 1 0 0,-1-1-1 0 0,1 1 1 0 0,-1-1-1 0 0,0 1 1 0 0,1 0-1 0 0,-1-1 1 0 0,1 1-1 0 0,-1-1 1 0 0,1 0-1 0 0,1 1 0 0 0</inkml:trace>
  <inkml:trace contextRef="#ctx0" brushRef="#br0" timeOffset="466.69">564 1350 2370 0 0,'-18'-15'11817'0'0,"58"41"-10736"0"0,-15-13-1343 0 0,-7-2-1676 0 0</inkml:trace>
  <inkml:trace contextRef="#ctx0" brushRef="#br0" timeOffset="918.48">863 580 2466 0 0,'-12'-38'3448'0'0,"10"29"-2476"0"0,-1 1 1 0 0,1 0-1 0 0,-1 0 1 0 0,-1 0-1 0 0,1 0 1 0 0,-7-10-1 0 0,7 15-470 0 0,-15-17 2738 0 0,17 20-3188 0 0,1 0 1 0 0,0-1-1 0 0,-1 1 0 0 0,1 0 1 0 0,0 0-1 0 0,-1 0 0 0 0,1 0 0 0 0,-1-1 1 0 0,1 1-1 0 0,0 0 0 0 0,-1 0 0 0 0,1 0 1 0 0,-1 0-1 0 0,1 0 0 0 0,-1 0 1 0 0,1 0-1 0 0,0 0 0 0 0,-1 0 0 0 0,1 0 1 0 0,-1 0-1 0 0,1 0 0 0 0,0 1 0 0 0,-1-1 1 0 0,0 1-32 0 0,0-1 0 0 0,1 1 1 0 0,-1 0-1 0 0,0-1 1 0 0,1 1-1 0 0,-1 0 0 0 0,1 0 1 0 0,-1-1-1 0 0,1 1 0 0 0,0 0 1 0 0,-1 0-1 0 0,1 0 1 0 0,0 0-1 0 0,-1 0 0 0 0,1 1 1 0 0,-11 47 719 0 0,-2 27-132 0 0,-4 115 64 0 0,17-69-429 0 0,0-109-189 0 0,2 0-1 0 0,0 0 0 0 0,0 0 0 0 0,2-1 0 0 0,-1 1 1 0 0,1-1-1 0 0,9 16 0 0 0,-11-24-24 0 0,0 0 0 0 0,0-1 0 0 0,1 0 1 0 0,-1 1-1 0 0,1-1 0 0 0,0 0 0 0 0,0 0 0 0 0,0-1 1 0 0,0 1-1 0 0,1 0 0 0 0,-1-1 0 0 0,6 3 0 0 0,10 3-24 0 0,-5-4 1 0 0,10 1 52 0 0,-6-2-45 0 0,5 1-15 0 0,36 12-1 0 0,-28-3 32 0 0,-12-1 20 0 0,8 11-39 0 0,-22-17-17 0 0,0 0 1 0 0,0 1 0 0 0,-1 0-1 0 0,6 10 1 0 0,-9-13 3 0 0,0 0 1 0 0,0-1-1 0 0,0 1 0 0 0,0 0 1 0 0,-1-1-1 0 0,0 1 0 0 0,0 0 1 0 0,0-1-1 0 0,0 1 0 0 0,-1 6 1 0 0,-10 37 14 0 0,10-44-29 0 0,0 1 0 0 0,0-1 0 0 0,0 0 0 0 0,-1 1 0 0 0,1-1 0 0 0,-1 0 0 0 0,0 0 0 0 0,0 0 0 0 0,0-1 0 0 0,0 1 0 0 0,-1 0 0 0 0,1-1 0 0 0,-1 1 0 0 0,0-1 0 0 0,1 0 0 0 0,-1 0 0 0 0,0 0 0 0 0,0 0 0 0 0,0-1 0 0 0,-1 1-1 0 0,1-1 1 0 0,0 0 0 0 0,-5 2 0 0 0,-19 5-318 0 0,-15 2 65 0 0,0-6-1264 0 0,15-8-1050 0 0,19 1-476 0 0</inkml:trace>
  <inkml:trace contextRef="#ctx0" brushRef="#br0" timeOffset="1350.32">701 833 2274 0 0,'-5'-9'1935'0'0,"4"7"-1432"0"0,0 0 0 0 0,-1 0 1 0 0,1 0-1 0 0,0 0 0 0 0,0-1 1 0 0,0 1-1 0 0,1 0 1 0 0,-2-3-1 0 0,3 4-417 0 0,-1 1 0 0 0,0-1-1 0 0,0 1 1 0 0,1-1 0 0 0,-1 1 0 0 0,0 0 0 0 0,1-1-1 0 0,-1 1 1 0 0,0 0 0 0 0,1-1 0 0 0,-1 1 0 0 0,1 0-1 0 0,-1-1 1 0 0,1 1 0 0 0,-1 0 0 0 0,1 0 0 0 0,-1 0-1 0 0,1-1 1 0 0,-1 1 0 0 0,1 0 0 0 0,-1 0 0 0 0,1 0-1 0 0,-1 0 1 0 0,2 0 0 0 0,14-2 435 0 0,-14 2-299 0 0,102-13 2554 0 0,-10-2-1352 0 0,94-27 0 0 0,-119 24-1162 0 0,0 1-169 0 0,-65 16-115 0 0,33-8-777 0 0,0-2 0 0 0,62-27 1 0 0,-87 33 344 0 0</inkml:trace>
  <inkml:trace contextRef="#ctx0" brushRef="#br0" timeOffset="1733.11">1666 70 2082 0 0,'-1'-1'216'0'0,"-21"-34"2482"0"0,15 12 233 0 0,7 23-2807 0 0,0-1-1 0 0,0 1 0 0 0,0-1 1 0 0,0 1-1 0 0,0-1 0 0 0,-1 1 0 0 0,1-1 1 0 0,0 1-1 0 0,0-1 0 0 0,0 1 0 0 0,-1-1 1 0 0,1 1-1 0 0,0-1 0 0 0,0 1 1 0 0,-1-1-1 0 0,1 1 0 0 0,0 0 0 0 0,-1-1 1 0 0,1 1-1 0 0,-1 0 0 0 0,1-1 0 0 0,-1 0 1 0 0,0 2-91 0 0,1-1 1 0 0,0 0-1 0 0,-1 0 1 0 0,1 0-1 0 0,0 0 1 0 0,-1 0-1 0 0,1 0 1 0 0,0 0-1 0 0,0 1 0 0 0,-1-1 1 0 0,1 0-1 0 0,0 0 1 0 0,-1 0-1 0 0,1 1 1 0 0,0-1-1 0 0,0 0 1 0 0,-1 0-1 0 0,1 1 1 0 0,0-1-1 0 0,0 0 1 0 0,0 1-1 0 0,-1-1 1 0 0,1 0-1 0 0,0 1 1 0 0,0-1-1 0 0,0 0 1 0 0,0 1-1 0 0,0-1 0 0 0,0 0 1 0 0,0 1-1 0 0,0-1 1 0 0,0 0-1 0 0,0 1 1 0 0,0-1-1 0 0,0 0 1 0 0,0 1-1 0 0,0-1 1 0 0,0 0-1 0 0,0 1 1 0 0,0-1-1 0 0,0 0 1 0 0,0 1-1 0 0,1 0 1 0 0,-3 27 641 0 0,-1 0 0 0 0,-9 39 0 0 0,2-16 70 0 0,-19 121 580 0 0,-24 146-358 0 0,28-102-45 0 0,19-133-634 0 0,4 110 0 0 0,3-183-264 0 0,0 0 0 0 0,1 0 0 0 0,0 0 0 0 0,1-1 0 0 0,4 11 0 0 0,-5-16-10 0 0,-1 1 0 0 0,1-1-1 0 0,0 0 1 0 0,1-1-1 0 0,-1 1 1 0 0,1 0-1 0 0,-1-1 1 0 0,1 1-1 0 0,0-1 1 0 0,0 0 0 0 0,1 0-1 0 0,6 5 1 0 0,-8-7-23 0 0,-1-1-1 0 0,1 1 1 0 0,-1-1 0 0 0,1 1 0 0 0,0-1-1 0 0,-1 0 1 0 0,1 0 0 0 0,0 0 0 0 0,-1 0-1 0 0,1 0 1 0 0,0 0 0 0 0,-1 0 0 0 0,1-1-1 0 0,0 1 1 0 0,-1-1 0 0 0,1 1 0 0 0,-1-1-1 0 0,1 1 1 0 0,-1-1 0 0 0,3-1 0 0 0,28-21 0 0 0,-26 18-66 0 0,67-57 3 0 0,-31 22 174 0 0,-1-2 0 0 0,-3-2 0 0 0,45-65 1 0 0,-44 46 179 0 0,-33 54-350 0 0,-1-1-1 0 0,-1 1 1 0 0,0-1-1 0 0,5-17 1 0 0,-8 25 58 0 0,0 0 1 0 0,-1 0 0 0 0,0 0-1 0 0,1-1 1 0 0,-1 1 0 0 0,0 0-1 0 0,0 0 1 0 0,0-1 0 0 0,0 1 0 0 0,-1 0-1 0 0,1 0 1 0 0,0-1 0 0 0,-1 1-1 0 0,0 0 1 0 0,1 0 0 0 0,-1 0-1 0 0,0 0 1 0 0,0 0 0 0 0,0 0 0 0 0,-1 0-1 0 0,1 0 1 0 0,0 0 0 0 0,-1 1-1 0 0,1-1 1 0 0,-1 0 0 0 0,1 1-1 0 0,-4-3 1 0 0,4 4 9 0 0,0-1-1 0 0,0 1 0 0 0,0 0 1 0 0,0-1-1 0 0,0 1 1 0 0,0 0-1 0 0,0 0 1 0 0,0 0-1 0 0,0 0 1 0 0,0 0-1 0 0,0 0 0 0 0,0 0 1 0 0,0 0-1 0 0,0 0 1 0 0,0 0-1 0 0,1 0 1 0 0,-1 1-1 0 0,-2 0 0 0 0,-55 16 409 0 0,-40 23-102 0 0,-52 38-16 0 0,77-33-422 0 0,-85 69 0 0 0,127-91-31 0 0,-15 14-239 0 0,-21 18-1235 0 0,30-23-435 0 0</inkml:trace>
  <inkml:trace contextRef="#ctx0" brushRef="#br0" timeOffset="2151.41">93 2001 2979 0 0,'-23'-15'3064'0'0,"-11"-2"822"0"0,32 16-3605 0 0,0 1 0 0 0,0-1 0 0 0,1 0 0 0 0,-1 0 0 0 0,0 0 0 0 0,1 0 0 0 0,-1 0 0 0 0,1 0 0 0 0,-1 0 0 0 0,-1-2 0 0 0,2 2-195 0 0,1 0 0 0 0,0 1 0 0 0,-1-1 0 0 0,1 1 0 0 0,-1-1-1 0 0,1 0 1 0 0,0 1 0 0 0,0-1 0 0 0,-1 0 0 0 0,1 0 0 0 0,0 1-1 0 0,0-1 1 0 0,0 0 0 0 0,0 1 0 0 0,0-1 0 0 0,0 0-1 0 0,0 0 1 0 0,0 1 0 0 0,0-1 0 0 0,0-1 0 0 0,2 0 27 0 0,-1-1 0 0 0,0 1 0 0 0,1-1 1 0 0,0 1-1 0 0,-1 0 0 0 0,1 0 0 0 0,0 0 1 0 0,0 0-1 0 0,0 0 0 0 0,0 0 0 0 0,1 0 0 0 0,-1 1 1 0 0,0-1-1 0 0,1 1 0 0 0,3-2 0 0 0,43-23 956 0 0,-15 10-703 0 0,25-11-118 0 0,1 2-124 0 0,-20 10 77 0 0,272-92 654 0 0,-186 69-698 0 0,-42 14-127 0 0,-17 4-53 0 0,113-33-222 0 0,-73 21-366 0 0,178-79 0 0 0,-191 63 199 0 0,-54 25 499 0 0,20-12-635 0 0,37-20-2023 0 0,-65 36 793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2:48.27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1682 936 1121 0 0,'-8'-18'972'0'0,"7"15"-759"0"0,-1 0 0 0 0,1 0 0 0 0,0 0 0 0 0,0-1 0 0 0,0 1-1 0 0,0 0 1 0 0,0 0 0 0 0,0-4 0 0 0,-10-52 3097 0 0,11 57-3254 0 0,0 0 0 0 0,0 0 0 0 0,0 0 0 0 0,0 0 1 0 0,0 0-1 0 0,0 0 0 0 0,0 1 0 0 0,-1-1 0 0 0,1 0 0 0 0,-1 0 0 0 0,1 0 1 0 0,-1 1-1 0 0,0-1 0 0 0,0 0 0 0 0,0 0 0 0 0,0 1 0 0 0,0-1 0 0 0,0 1 0 0 0,0-1 1 0 0,0 1-1 0 0,-1 0 0 0 0,1-1 0 0 0,0 1 0 0 0,-1 0 0 0 0,1 0 0 0 0,-1 0 1 0 0,0 0-1 0 0,1 0 0 0 0,-1 0 0 0 0,0 0 0 0 0,1 1 0 0 0,-4-2 0 0 0,-1 2 20 0 0,-1-1-1 0 0,1 1 0 0 0,-1 0 1 0 0,1 1-1 0 0,-1-1 0 0 0,1 1 1 0 0,0 1-1 0 0,-11 2 0 0 0,-74 20 902 0 0,20-12 519 0 0,-36 4-164 0 0,-162 11 90 0 0,230-26-1346 0 0,-57-6 0 0 0,17-7 17 0 0,42 4-5 0 0,-44-17 0 0 0,-291-144 1274 0 0,351 158-1357 0 0,-26-19 0 0 0,-66-50-149 0 0,93 68 83 0 0,1-2-1 0 0,1-1 1 0 0,-26-26 0 0 0,41 39 51 0 0,1-1 0 0 0,-1-1 1 0 0,1 1-1 0 0,-1 0 0 0 0,1-1 1 0 0,0 1-1 0 0,0-1 1 0 0,1 1-1 0 0,-1-1 0 0 0,1 0 1 0 0,0 0-1 0 0,0 0 0 0 0,0 0 1 0 0,0 1-1 0 0,1-1 0 0 0,-1-8 1 0 0,2 6 17 0 0,0 0 0 0 0,0 0 0 0 0,0 0-1 0 0,1 0 1 0 0,0 0 0 0 0,0 0 0 0 0,0 0 0 0 0,1 1 0 0 0,0-1 0 0 0,4-5 0 0 0,4-4 64 0 0,1 0 0 0 0,1 0 0 0 0,0 1 0 0 0,1 1 0 0 0,0 0 0 0 0,19-12 0 0 0,27-16 8 0 0,-28 18-70 0 0,0 1-1 0 0,2 2 1 0 0,0 1 0 0 0,1 1 0 0 0,56-18-1 0 0,-34 24 29 0 0,-38 10 34 0 0,0 1 0 0 0,29 2 0 0 0,38 11 24 0 0,-30-2-271 0 0,-52-9 150 0 0,79 13-248 0 0,3-4 311 0 0,93-1-1 0 0,-113-9-210 0 0,39-4-604 0 0,-12-1 55 0 0,132-5-194 0 0,-135 9 886 0 0,-30 3 118 0 0,133 7-219 0 0,127 4 476 0 0,-204-13-201 0 0,-70 0-88 0 0,-14 0-43 0 0,-27 0-10 0 0,14-1 186 0 0,0 2-1 0 0,0 0 0 0 0,-1 1 0 0 0,30 7 0 0 0,-44-8-158 0 0,-1 0 0 0 0,1 0 0 0 0,0 0 0 0 0,-1 0-1 0 0,1 1 1 0 0,-1 0 0 0 0,0-1 0 0 0,1 1 0 0 0,-1 1 0 0 0,0-1-1 0 0,0 0 1 0 0,0 1 0 0 0,-1-1 0 0 0,1 1 0 0 0,-1 0-1 0 0,1 0 1 0 0,-1 0 0 0 0,0 0 0 0 0,0 1 0 0 0,0-1-1 0 0,-1 0 1 0 0,1 1 0 0 0,-1-1 0 0 0,0 1 0 0 0,0 0-1 0 0,0-1 1 0 0,0 1 0 0 0,-1 0 0 0 0,1 0 0 0 0,-1 3 0 0 0,-1 8 12 0 0,0-1 1 0 0,-1 0 0 0 0,-1 0-1 0 0,0 0 1 0 0,-1 0 0 0 0,0-1 0 0 0,-1 1-1 0 0,-1-1 1 0 0,-9 17 0 0 0,0-4 14 0 0,-23 31 1 0 0,-2-6-115 0 0,28-37 50 0 0,-2-1 0 0 0,1 0 0 0 0,-2-1 0 0 0,-24 17 0 0 0,-32 16-74 0 0,61-38 75 0 0,-58 29-47 0 0,-2-2 0 0 0,-87 29 0 0 0,91-38-109 0 0,16-6 90 0 0,-93 20 0 0 0,82-28 261 0 0,0-2-1 0 0,-114 1 1 0 0,146-10-19 0 0,-15 3-661 0 0,37-1-223 0 0,0-1 0 0 0,0 1 0 0 0,1 0-1 0 0,-13 6 1 0 0,8-2-1026 0 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3:01.947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624 685 288 0 0,'-4'-11'1388'0'0,"4"10"-1219"0"0,0-1 0 0 0,-1 1-1 0 0,1-1 1 0 0,-1 1-1 0 0,1-1 1 0 0,-1 1-1 0 0,0-1 1 0 0,1 1-1 0 0,-1 0 1 0 0,0-1-1 0 0,0 1 1 0 0,0 0-1 0 0,-1-1 1 0 0,-19-22 5927 0 0,19 22-5667 0 0,1 1-299 0 0,0 0 0 0 0,0 0 0 0 0,0 0 0 0 0,0 0 0 0 0,0 0 0 0 0,0 0 0 0 0,0 0 0 0 0,1 0 0 0 0,-1 0 0 0 0,0 0 0 0 0,1 0 0 0 0,-1 0 0 0 0,1-1 0 0 0,-1 1 0 0 0,1 0 0 0 0,0 0 0 0 0,0-1 0 0 0,-1-1 0 0 0,-6-9 1578 0 0,4 11-1536 0 0,-1 1 0 0 0,1-1-1 0 0,-1 1 1 0 0,1 0 0 0 0,-1 0 0 0 0,0 0-1 0 0,1 0 1 0 0,-1 0 0 0 0,1 1-1 0 0,-1 0 1 0 0,1-1 0 0 0,-1 1 0 0 0,1 1-1 0 0,-1-1 1 0 0,1 0 0 0 0,-4 3-1 0 0,-12 3-15 0 0,-19 9 218 0 0,33-13-256 0 0,-1-1 1 0 0,1 1-1 0 0,-1-1 0 0 0,0 0 1 0 0,1 0-1 0 0,-1-1 0 0 0,0 0 1 0 0,0 0-1 0 0,0 0 0 0 0,0-1 1 0 0,-12 0-1 0 0,-1-3 150 0 0,0-1 0 0 0,-19-6 0 0 0,17 3-112 0 0,-29-4 0 0 0,32 9-101 0 0,1-1 0 0 0,0-1 0 0 0,0 0 0 0 0,0-2 0 0 0,-21-9 1 0 0,33 12-3 0 0,0-1 1 0 0,1 1 0 0 0,0-1 0 0 0,0 0 0 0 0,0 0-1 0 0,0 0 1 0 0,1 0 0 0 0,-1-1 0 0 0,-4-8 0 0 0,-3-10 61 0 0,7 9-32 0 0,-5-46-337 0 0,7 35 277 0 0,2 8 203 0 0,3-13-458 0 0,1 12 101 0 0,-1 3 56 0 0,0 3-2 0 0,0 0 1 0 0,0 0-1 0 0,9-19 0 0 0,-8 24 44 0 0,0 0 0 0 0,0 0 0 0 0,0 0-1 0 0,1 1 1 0 0,0 0 0 0 0,1 0 0 0 0,-1 0-1 0 0,1 1 1 0 0,0 0 0 0 0,13-9 0 0 0,30-16 68 0 0,1 3 0 0 0,2 1 0 0 0,0 3 1 0 0,105-31-1 0 0,-92 41 157 0 0,-35 9-272 0 0,-1 2 1 0 0,1 0-1 0 0,0 2 0 0 0,-1 2 1 0 0,1 0-1 0 0,-1 2 1 0 0,39 10-1 0 0,-2 4 120 0 0,-1 3-1 0 0,63 30 1 0 0,-76-24 146 0 0,-34-14-18 0 0,-7-3-148 0 0,-3-1-3 0 0,0 0 1 0 0,-1 1-1 0 0,9 13 1 0 0,3 7-19 0 0,-7-9-236 0 0,1 16 385 0 0,-3-3-374 0 0,4 20 289 0 0,-13-46-30 0 0,-1-5-15 0 0,0 0-1 0 0,0 0 0 0 0,0 0 0 0 0,0-1 1 0 0,-1 1-1 0 0,1 0 0 0 0,-1 0 0 0 0,0-1 1 0 0,0 1-1 0 0,0 0 0 0 0,-2 2 0 0 0,-16 28-96 0 0,7-14 44 0 0,-8 12-26 0 0,6-12 3 0 0,2-2-30 0 0,-1 0 0 0 0,-1-2 0 0 0,-1 0 1 0 0,0 0-1 0 0,-1-1 0 0 0,-27 17 1 0 0,39-29 108 0 0,0 0-1 0 0,-1 0 1 0 0,1 0 0 0 0,-1-1 0 0 0,0 0 0 0 0,1 0 0 0 0,-1 0 0 0 0,0 0 0 0 0,0-1 0 0 0,0 1 0 0 0,-7-2-1 0 0,-6-1 111 0 0,-31-6 0 0 0,20 2-99 0 0,11 3-657 0 0,0 0-1 0 0,0 2 0 0 0,0 0 1 0 0,-29 3-1 0 0,33 0-1397 0 0</inkml:trace>
  <inkml:trace contextRef="#ctx0" brushRef="#br0" timeOffset="2655.92">532 1504 2178 0 0,'-1'-2'459'0'0,"1"-1"1"0"0,-1 0-1 0 0,0 1 1 0 0,0-1-1 0 0,0 1 0 0 0,-1 0 1 0 0,1-1-1 0 0,-1 1 1 0 0,1 0-1 0 0,-1 0 0 0 0,0 0 1 0 0,1 0-1 0 0,-1 0 0 0 0,-3-2 1 0 0,3 2 310 0 0,0 1-573 0 0,1 0 1 0 0,-1-1-1 0 0,0 1 0 0 0,0 0 1 0 0,0 1-1 0 0,0-1 1 0 0,0 0-1 0 0,0 0 1 0 0,0 1-1 0 0,0-1 1 0 0,0 1-1 0 0,0 0 1 0 0,0 0-1 0 0,-1-1 0 0 0,1 1 1 0 0,0 1-1 0 0,0-1 1 0 0,0 0-1 0 0,0 0 1 0 0,0 1-1 0 0,0-1 1 0 0,0 1-1 0 0,0 0 1 0 0,-3 1-1 0 0,3-1-83 0 0,0-1-1 0 0,0 1 1 0 0,0 0-1 0 0,0-1 1 0 0,-1 1-1 0 0,1-1 1 0 0,0 1-1 0 0,0-1 1 0 0,-1 0-1 0 0,1 0 1 0 0,0 0-1 0 0,-1-1 1 0 0,1 1-1 0 0,0 0 1 0 0,0-1-1 0 0,0 0 1 0 0,-1 1-1 0 0,1-1 1 0 0,-4-2-1 0 0,-81-46 1703 0 0,64 34-1191 0 0,0 1 0 0 0,-34-14 0 0 0,32 17-200 0 0,1-2-1 0 0,-27-18 1 0 0,35 19-362 0 0,-17-19 122 0 0,16 6-225 0 0,11 11 127 0 0,1-1 0 0 0,0 1 0 0 0,1-1 0 0 0,0 0-1 0 0,1 0 1 0 0,-1-16 0 0 0,-2-12 117 0 0,1 16 108 0 0,2 9-247 0 0,0-1 1 0 0,2 1-1 0 0,0-1 0 0 0,3-21 0 0 0,4 5 28 0 0,7-3-418 0 0,-6 23 217 0 0,-3 6 98 0 0,1 0-27 0 0,1 1 0 0 0,-1-1 0 0 0,2 1 0 0 0,-1 0 0 0 0,1 0 0 0 0,0 0 0 0 0,1 1 0 0 0,-1 1 0 0 0,1-1 0 0 0,1 1 0 0 0,-1 0 0 0 0,1 1 0 0 0,11-5 0 0 0,18-9 20 0 0,2 2-1 0 0,78-24 0 0 0,6 11-38 0 0,-43 15 293 0 0,-29 5-380 0 0,21-5-14 0 0,43-8 185 0 0,-106 22-48 0 0,-1 0 0 0 0,1 0 0 0 0,-1 1 0 0 0,1 1 0 0 0,0 0 0 0 0,18 3 0 0 0,55 22-191 0 0,-59-17 77 0 0,0-2 0 0 0,25 5 0 0 0,18 3 787 0 0,-42-8-450 0 0,-8-1-151 0 0,10 4-70 0 0,38 19 1 0 0,-54-23 22 0 0,0 0 0 0 0,-1 1 0 0 0,0 0 0 0 0,0 1 0 0 0,-1 0 0 0 0,10 10 0 0 0,-5-4 39 0 0,-10-10-73 0 0,0 0-1 0 0,0 0 0 0 0,0 1 1 0 0,-1-1-1 0 0,6 10 0 0 0,7 15 115 0 0,7 11 96 0 0,-8-16-164 0 0,-10-14-69 0 0,-1 1 0 0 0,0 0-1 0 0,0 0 1 0 0,4 21 0 0 0,-7-21 11 0 0,0-1 1 0 0,-1 1 0 0 0,0-1-1 0 0,0 1 1 0 0,-1 0 0 0 0,-1-1-1 0 0,0 1 1 0 0,-5 14 0 0 0,-8 21 8 0 0,13-40 31 0 0,-1-1 0 0 0,0 1 0 0 0,0-1 1 0 0,0 0-1 0 0,-1 0 0 0 0,0 0 0 0 0,0 0 1 0 0,0-1-1 0 0,-1 1 0 0 0,1-1 0 0 0,-1 0 1 0 0,0-1-1 0 0,0 1 0 0 0,-7 3 0 0 0,-47 23 246 0 0,20-14-73 0 0,26-10-118 0 0,-73 33-53 0 0,58-25-117 0 0,-1-1-1 0 0,0-1 0 0 0,0-1 0 0 0,-1-2 0 0 0,-58 11 1 0 0,-41-7 738 0 0,76-8-505 0 0,19-2-61 0 0,-65 5-141 0 0,-1-4-1 0 0,-124-10 1 0 0,206 3 341 0 0,-32-9 1 0 0,38 8-775 0 0,0 1 0 0 0,0 0 0 0 0,0 1 0 0 0,-16-1 0 0 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2:45.768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124 3964 1762 0 0,'-37'-27'3067'0'0,"22"17"-1835"0"0,6 3-108 0 0,6 6-880 0 0,1 0 0 0 0,-1-1 0 0 0,0 1 0 0 0,0 0 0 0 0,1 1 0 0 0,-1-1 0 0 0,-4 0-1 0 0,-17-6 2827 0 0,24 7-2959 0 0,-1 0 0 0 0,0-1 0 0 0,1 1 0 0 0,-1-1 0 0 0,0 1 0 0 0,1-1 0 0 0,-1 1 0 0 0,0-1 0 0 0,1 1 0 0 0,-1-1 0 0 0,1 1 0 0 0,-1-1 0 0 0,1 1 0 0 0,0-1 0 0 0,-1 0 0 0 0,1 1 0 0 0,0-1 0 0 0,-1 0 0 0 0,1 0 0 0 0,0 1 0 0 0,0-1 0 0 0,-1 0 0 0 0,1 0 0 0 0,0 1 0 0 0,0-2 0 0 0,0-4 773 0 0,-1 6-850 0 0,1 0 0 0 0,0-1 0 0 0,0 1 0 0 0,0-1 0 0 0,0 1 0 0 0,0 0 0 0 0,0-1 0 0 0,0 1 0 0 0,0-1 0 0 0,0 1 0 0 0,0-1 0 0 0,0 1 0 0 0,0 0 0 0 0,0-1 0 0 0,0 1 0 0 0,1-1 0 0 0,-1 1 0 0 0,0-1 0 0 0,0 1 0 0 0,0 0 0 0 0,0-1 0 0 0,1 1 0 0 0,-1-1 0 0 0,6 0 50 0 0,0 1-27 0 0,-2 1-46 0 0,0 0 0 0 0,0 1 0 0 0,0 0 0 0 0,-1 0 0 0 0,1 0 0 0 0,0 0 0 0 0,-1 0 0 0 0,0 1 0 0 0,1-1 0 0 0,-1 1 0 0 0,0 0 0 0 0,4 5 0 0 0,-3-3-18 0 0,0-1-1 0 0,1 0 0 0 0,0 0 0 0 0,0 0 0 0 0,9 5 0 0 0,-4-5 61 0 0,-1 0-1 0 0,2-1 1 0 0,10 3 0 0 0,-5-3 111 0 0,1-1 0 0 0,-1 0 0 0 0,18-1 0 0 0,110-15 1128 0 0,-58 4-861 0 0,-9 6-256 0 0,0 3 0 0 0,1 3 0 0 0,-1 4 1 0 0,-1 3-1 0 0,79 20 0 0 0,-106-19-197 0 0,1-1 0 0 0,67 2 0 0 0,-88-10 78 0 0,0-2-1 0 0,-1-1 1 0 0,1-1-1 0 0,-1-2 1 0 0,45-12-1 0 0,59-32-105 0 0,-83 29 70 0 0,53-14-1 0 0,-95 32-14 0 0,0 0-1 0 0,1 1 0 0 0,-1 0 1 0 0,10 0-1 0 0,-16 1-132 0 0,1-1 0 0 0,-1 1 0 0 0,0 0 0 0 0,0 0 1 0 0,0 1-1 0 0,0-1 0 0 0,0 0 0 0 0,0 0 0 0 0,0 0 0 0 0,0 1 1 0 0,0-1-1 0 0,0 0 0 0 0,0 1 0 0 0,0-1 0 0 0,0 1 0 0 0,0-1 0 0 0,0 1 1 0 0,0 0-1 0 0,0-1 0 0 0,0 1 0 0 0,0 0 0 0 0,-1 0 0 0 0,1 0 0 0 0,0-1 1 0 0,0 1-1 0 0,-1 0 0 0 0,1 0 0 0 0,-1 0 0 0 0,1 0 0 0 0,-1 0 1 0 0,1 0-1 0 0,-1 0 0 0 0,0 0 0 0 0,0 0 0 0 0,1 1 0 0 0,-1-1 0 0 0,0 0 1 0 0,0 1-1 0 0,0 6-1805 0 0</inkml:trace>
  <inkml:trace contextRef="#ctx0" brushRef="#br0" timeOffset="-4257.16">1024 2784 1698 0 0,'-18'-24'2215'0'0,"-1"0"369"0"0,17 23-2425 0 0,0 0 0 0 0,0 0 0 0 0,0 0 0 0 0,0 0 1 0 0,0 1-1 0 0,0-1 0 0 0,0 1 0 0 0,-1-1 0 0 0,1 1 0 0 0,0 0 1 0 0,0 0-1 0 0,0 0 0 0 0,0 0 0 0 0,0 0 0 0 0,-1 1 0 0 0,1-1 0 0 0,0 1 1 0 0,0-1-1 0 0,0 1 0 0 0,0 0 0 0 0,0-1 0 0 0,0 1 0 0 0,0 0 1 0 0,0 1-1 0 0,1-1 0 0 0,-1 0 0 0 0,0 0 0 0 0,0 1 0 0 0,-2 2 1 0 0,-6 6-181 0 0,0 0 1 0 0,0 1 0 0 0,-11 16-1 0 0,15-19 196 0 0,-54 67 619 0 0,18-23-496 0 0,15-17-160 0 0,1 0-16 0 0,10-12-38 0 0,-23 34-186 0 0,22-35-140 0 0,-32 33-1 0 0,47-53-95 0 0,1-2 39 0 0,-4 1-881 0 0,-2-2-67 0 0,0-6 137 0 0</inkml:trace>
  <inkml:trace contextRef="#ctx0" brushRef="#br0" timeOffset="-3834.63">606 2901 1409 0 0,'0'-3'264'0'0,"0"0"0"0"0,-1 0 0 0 0,1 0-1 0 0,-1 0 1 0 0,0 0 0 0 0,0 1 0 0 0,0-1 0 0 0,0 0-1 0 0,-1 1 1 0 0,1-1 0 0 0,-4-4 0 0 0,-6-12 1482 0 0,10 14-932 0 0,-1-1 1 0 0,1 1-1 0 0,0-1 1 0 0,-1-10-1 0 0,1-9 1408 0 0,-1 16-1467 0 0,2 9-719 0 0,0 0 0 0 0,0-1 0 0 0,0 1 0 0 0,-1 0 0 0 0,1-1-1 0 0,0 1 1 0 0,0 0 0 0 0,0-1 0 0 0,0 1 0 0 0,0 0 0 0 0,0-1 0 0 0,0 1 0 0 0,0 0 0 0 0,0-1 0 0 0,0 1-1 0 0,0 0 1 0 0,0-1 0 0 0,0 1 0 0 0,0 0 0 0 0,0-1 0 0 0,1 1 0 0 0,-1 0 0 0 0,0-1 0 0 0,0 1 0 0 0,0 0 0 0 0,0-1-1 0 0,1 1 1 0 0,-1 0 0 0 0,0 0 0 0 0,0-1 0 0 0,1 0 21 0 0,0 1 0 0 0,0-1-1 0 0,-1 1 1 0 0,1-1 0 0 0,0 0 0 0 0,0 1-1 0 0,-1 0 1 0 0,1-1 0 0 0,0 1 0 0 0,0-1-1 0 0,0 1 1 0 0,0 0 0 0 0,0 0 0 0 0,0-1 0 0 0,0 1-1 0 0,0 0 1 0 0,0 0 0 0 0,-1 0 0 0 0,1 0-1 0 0,0 0 1 0 0,0 0 0 0 0,0 0 0 0 0,0 1-1 0 0,0-1 1 0 0,0 0 0 0 0,0 0 0 0 0,0 1-1 0 0,1 0 1 0 0,28 16 148 0 0,-20-10-284 0 0,23 15 368 0 0,-1 2 1 0 0,-1 1-1 0 0,35 38 0 0 0,-15-14-271 0 0,-27-25-192 0 0,0 2 0 0 0,-1 1 0 0 0,-2 1 0 0 0,20 34 0 0 0,-40-58-1294 0 0</inkml:trace>
  <inkml:trace contextRef="#ctx0" brushRef="#br0" timeOffset="-3438.81">1220 2508 1826 0 0,'-8'-14'2763'0'0,"-4"-7"-452"0"0,8 7 3312 0 0,4 14-5571 0 0,0 0-1 0 0,-1 0 0 0 0,1 1 1 0 0,0-1-1 0 0,-1 0 0 0 0,1 0 1 0 0,0 1-1 0 0,0-1 0 0 0,0 0 1 0 0,-1 1-1 0 0,1-1 0 0 0,0 0 1 0 0,0 1-1 0 0,0-1 0 0 0,0 0 1 0 0,-1 1-1 0 0,1-1 0 0 0,0 0 1 0 0,0 1-1 0 0,0-1 0 0 0,0 0 1 0 0,0 1-1 0 0,0-1 0 0 0,0 0 1 0 0,0 1-1 0 0,0-1 0 0 0,0 1 1 0 0,0-1-1 0 0,0 0 0 0 0,1 1 1 0 0,-1 26 1443 0 0,3 13-354 0 0,0 4-617 0 0,-2-15-124 0 0,-1 13-286 0 0,0 61 389 0 0,0-61-190 0 0,0-15-63 0 0,2 47 172 0 0,11 74 0 0 0,-13-144-79 0 0,2 7-405 0 0,2 3-2011 0 0,-3-13 1959 0 0,-1-1-1 0 0,0 1 1 0 0,1-1-1 0 0,-1 0 1 0 0,0 1-1 0 0,1-1 1 0 0,-1 0-1 0 0,1 1 1 0 0,-1-1 0 0 0,1 0-1 0 0,-1 0 1 0 0,1 1-1 0 0,-1-1 1 0 0,1 0-1 0 0,-1 0 1 0 0,1 0-1 0 0,-1 0 1 0 0,1 1 0 0 0,-1-1-1 0 0,1 0 1 0 0,-1 0-1 0 0,1 0 1 0 0,-1 0-1 0 0,1 0 1 0 0,-1 0-1 0 0,1-1 1 0 0,-1 1 0 0 0,1 0-1 0 0,-1 0 1 0 0,1 0-1 0 0,-1 0 1 0 0,1-1-1 0 0,-1 1 1 0 0,1 0-1 0 0,-1 0 1 0 0,1-1 0 0 0,-1 1-1 0 0,1 0 1 0 0,-1-1-1 0 0,0 1 1 0 0,1-1-1 0 0,5-5-1518 0 0</inkml:trace>
  <inkml:trace contextRef="#ctx0" brushRef="#br0" timeOffset="-3089.75">1541 2553 801 0 0,'-7'-34'3469'0'0,"6"19"2479"0"0,-7 27-3461 0 0,-6 34-426 0 0,2-14-1346 0 0,2 4 165 0 0,-3 9-64 0 0,-9 52 0 0 0,20-82-655 0 0,0-1 0 0 0,2 1 0 0 0,-1-1 0 0 0,2 1 1 0 0,0-1-1 0 0,0 1 0 0 0,8 27 0 0 0,-8-39-120 0 0,0 0-1 0 0,1-1 1 0 0,0 1-1 0 0,0-1 0 0 0,-1 0 1 0 0,1 1-1 0 0,0-1 1 0 0,1 0-1 0 0,-1 0 1 0 0,0 0-1 0 0,1-1 0 0 0,-1 1 1 0 0,1 0-1 0 0,-1-1 1 0 0,1 0-1 0 0,0 0 1 0 0,0 0-1 0 0,-1 0 0 0 0,5 1 1 0 0,-2 0-30 0 0,1-1 0 0 0,0 1 0 0 0,0-1 0 0 0,0 0 0 0 0,0-1 0 0 0,0 1 0 0 0,1-1 0 0 0,8-2 0 0 0,22-8 384 0 0,-21 5-356 0 0,-1-2-1 0 0,0 0 1 0 0,26-16-1 0 0,-31 16 9 0 0,-1 0 0 0 0,0 0 0 0 0,10-11-1 0 0,-17 15-40 0 0,1-1-1 0 0,-1 0 1 0 0,1 1 0 0 0,-1-1-1 0 0,0 0 1 0 0,-1 0-1 0 0,1 0 1 0 0,-1-1-1 0 0,0 1 1 0 0,0 0-1 0 0,0 0 1 0 0,0-1-1 0 0,-1 1 1 0 0,0-1-1 0 0,1 1 1 0 0,-2 0-1 0 0,1-1 1 0 0,0 1-1 0 0,-3-7 1 0 0,1 0 0 0 0,-1 0 0 0 0,0 0 0 0 0,-7-14 0 0 0,-6-7 121 0 0,-15-19-95 0 0,-21-24-176 0 0,50 73 30 0 0,1 0 0 0 0,-1 0 0 0 0,0 0 0 0 0,0 0 1 0 0,1 1-1 0 0,-1-1 0 0 0,0 0 0 0 0,-1 1 0 0 0,1-1 0 0 0,0 1 0 0 0,0 0 0 0 0,-1 0 0 0 0,1 0 1 0 0,-1 0-1 0 0,1 0 0 0 0,-1 0 0 0 0,1 1 0 0 0,-1-1 0 0 0,1 1 0 0 0,-5 0 0 0 0,3 1-633 0 0</inkml:trace>
  <inkml:trace contextRef="#ctx0" brushRef="#br0" timeOffset="-2656.36">2150 2185 416 0 0,'-3'-6'430'0'0,"0"1"0"0"0,0 0-1 0 0,0 0 1 0 0,0 0 0 0 0,-7-7-1 0 0,9 11-306 0 0,0 0 0 0 0,0 0 0 0 0,0 0 0 0 0,0 0-1 0 0,0 0 1 0 0,0 0 0 0 0,-1 0 0 0 0,1 1 0 0 0,0-1-1 0 0,0 0 1 0 0,0 1 0 0 0,-1-1 0 0 0,1 1 0 0 0,0-1-1 0 0,-1 1 1 0 0,1 0 0 0 0,0 0 0 0 0,-1-1 0 0 0,1 1-1 0 0,-1 0 1 0 0,1 0 0 0 0,0 0 0 0 0,-1 1 0 0 0,1-1-1 0 0,0 0 1 0 0,-1 0 0 0 0,1 1 0 0 0,0-1 0 0 0,-3 2-1 0 0,1 1 81 0 0,0 0 0 0 0,1 0 0 0 0,-1 1 0 0 0,1-1-1 0 0,0 1 1 0 0,0-1 0 0 0,0 1 0 0 0,1 0 0 0 0,-1 0 0 0 0,1 0-1 0 0,0 0 1 0 0,-1 6 0 0 0,-2 5-64 0 0,-11 38 1554 0 0,-11 73 1 0 0,2-10-1189 0 0,-2-7-46 0 0,1 0-59 0 0,14-72-177 0 0,4-16 41 0 0,2 1 0 0 0,0-1 0 0 0,1 1 0 0 0,-2 29 0 0 0,6-49-208 0 0,0 1-1 0 0,0-1 0 0 0,0 1 0 0 0,0-1 1 0 0,1 1-1 0 0,-1-1 0 0 0,1 1 1 0 0,0-1-1 0 0,0 1 0 0 0,-1-1 1 0 0,1 0-1 0 0,1 0 0 0 0,-1 1 1 0 0,0-1-1 0 0,1 0 0 0 0,-1 0 1 0 0,1 0-1 0 0,-1 0 0 0 0,3 2 0 0 0,0-2 17 0 0,1 1 0 0 0,-1-1 0 0 0,0 0 0 0 0,1 0 0 0 0,-1 0 0 0 0,1 0 0 0 0,-1-1 0 0 0,1 0 0 0 0,6 1 0 0 0,7 1 36 0 0,-1-1 0 0 0,0-1 1 0 0,1-1-1 0 0,-1-1 0 0 0,24-3 0 0 0,90-23-736 0 0,-72 14-781 0 0,-46 9-27 0 0</inkml:trace>
  <inkml:trace contextRef="#ctx0" brushRef="#br0" timeOffset="-2228.27">2356 2475 1409 0 0,'-29'-44'4682'0'0,"28"43"-4570"0"0,1 1-1 0 0,0-1 1 0 0,-1 1-1 0 0,1-1 1 0 0,-1 1-1 0 0,1-1 1 0 0,-1 1-1 0 0,1-1 1 0 0,-1 1-1 0 0,1-1 1 0 0,-1 1-1 0 0,1 0 1 0 0,-1-1-1 0 0,1 1 1 0 0,-1 0-1 0 0,0-1 1 0 0,1 1-1 0 0,-1 0 1 0 0,1 0-1 0 0,-1 0 1 0 0,0 0-1 0 0,1-1 1 0 0,-1 1-1 0 0,0 0 1 0 0,1 0-1 0 0,-1 0 1 0 0,0 1-1 0 0,1-1 1 0 0,-1 0-1 0 0,0 0 1 0 0,1 0-1 0 0,-2 1 1 0 0,1 0 50 0 0,0 0 0 0 0,-1 0 0 0 0,1 0 0 0 0,0 1 0 0 0,0-1 0 0 0,1 0 0 0 0,-1 1 0 0 0,0-1 0 0 0,0 1 1 0 0,1-1-1 0 0,-1 1 0 0 0,0 2 0 0 0,-6 34 1169 0 0,5-19-671 0 0,1 27 26 0 0,1 24 182 0 0,13 106 119 0 0,10-18-1579 0 0,-19-141 439 0 0,-2-6-225 0 0,0 1-1 0 0,0-1 1 0 0,-1 13 0 0 0,-4-16-193 0 0</inkml:trace>
  <inkml:trace contextRef="#ctx0" brushRef="#br0" timeOffset="-1813.86">2272 2479 1377 0 0,'-10'-7'1534'0'0,"-10"-9"6056"0"0,56 19-4880 0 0,-11 0-2067 0 0,-10-2-558 0 0,55 2 776 0 0,-64-2-795 0 0,1 0 1 0 0,-1 0 0 0 0,0 0 0 0 0,1 1 0 0 0,-1 0 0 0 0,0 0 0 0 0,0 1-1 0 0,7 4 1 0 0,-11-5-26 0 0,1 0 0 0 0,-1 0 0 0 0,0 0 0 0 0,1 1 0 0 0,-1-1 0 0 0,0 1 0 0 0,0 0 0 0 0,-1-1 0 0 0,1 1 0 0 0,-1 0 0 0 0,1 0-1 0 0,-1 0 1 0 0,0 0 0 0 0,0 0 0 0 0,0 1 0 0 0,0-1 0 0 0,-1 0 0 0 0,1 0 0 0 0,-1 0 0 0 0,0 1 0 0 0,0 4 0 0 0,-6 40 584 0 0,-1-21-910 0 0,7-27 277 0 0,-16 43-148 0 0,-16 15 595 0 0,0 0-1170 0 0,27-50-2242 0 0,1-1 971 0 0</inkml:trace>
  <inkml:trace contextRef="#ctx0" brushRef="#br0" timeOffset="-1223.44">2655 2371 1794 0 0,'-4'-8'1416'0'0,"-8"-16"7616"0"0,12 29-8755 0 0,4 13 271 0 0,-2 1 0 0 0,0 0 0 0 0,0 0 0 0 0,-3 32 0 0 0,0-14-699 0 0,1-24 112 0 0,0 6-103 0 0,0 52 1369 0 0,1-73-1402 0 0,2-4-121 0 0,3-5-23 0 0,-3 5 281 0 0,2-11 104 0 0,1 1-1 0 0,1 0 0 0 0,17-29 1 0 0,-9 20 30 0 0,-1 1 299 0 0,1 1 0 0 0,35-40 0 0 0,-49 62-363 0 0,-1 0-1 0 0,1 0 1 0 0,0 0-1 0 0,-1 0 0 0 0,1 1 1 0 0,0-1-1 0 0,-1 0 1 0 0,1 1-1 0 0,0-1 1 0 0,0 0-1 0 0,0 1 1 0 0,0-1-1 0 0,-1 1 0 0 0,1-1 1 0 0,0 1-1 0 0,0 0 1 0 0,0-1-1 0 0,0 1 1 0 0,0 0-1 0 0,0 0 0 0 0,0 0 1 0 0,2-1-1 0 0,-2 2-26 0 0,0-1-1 0 0,-1 1 1 0 0,1-1 0 0 0,0 1-1 0 0,-1-1 1 0 0,1 1-1 0 0,-1 0 1 0 0,1-1-1 0 0,0 1 1 0 0,-1 0-1 0 0,1-1 1 0 0,-1 1 0 0 0,0 0-1 0 0,1 0 1 0 0,-1-1-1 0 0,0 1 1 0 0,1 0-1 0 0,-1 0 1 0 0,0 0-1 0 0,0 1 1 0 0,2 6 19 0 0,-1 0 0 0 0,0 0 1 0 0,-1 0-1 0 0,-1 11 0 0 0,-1 25 450 0 0,0 2-383 0 0,-1-15-176 0 0,2-12 27 0 0,2 11 513 0 0,-1-4-131 0 0,6-20-1116 0 0,-3-5 559 0 0,-3-1 350 0 0,1 0-110 0 0,0 0-1 0 0,0-1 0 0 0,0 1 1 0 0,0 0-1 0 0,-1 0 0 0 0,1-1 1 0 0,0 1-1 0 0,0-1 0 0 0,0 1 1 0 0,-1-1-1 0 0,1 1 0 0 0,0-1 1 0 0,0 1-1 0 0,-1-1 0 0 0,1 1 1 0 0,0-2-1 0 0,16-23 51 0 0,-13 19-280 0 0,21-35-315 0 0,20-32 1415 0 0,-18 25-688 0 0,-4 11 420 0 0,-23 36-590 0 0,0 1-1 0 0,0 0 1 0 0,0 0 0 0 0,0 0 0 0 0,0 0 0 0 0,0-1 0 0 0,0 1 0 0 0,0 0-1 0 0,0 0 1 0 0,1 0 0 0 0,-1 0 0 0 0,0-1 0 0 0,0 1 0 0 0,0 0-1 0 0,0 0 1 0 0,0 0 0 0 0,0 0 0 0 0,0-1 0 0 0,1 1 0 0 0,-1 0-1 0 0,0 0 1 0 0,0 0 0 0 0,0 0 0 0 0,0 0 0 0 0,0 0 0 0 0,1 0-1 0 0,-1 0 1 0 0,0 0 0 0 0,0-1 0 0 0,0 1 0 0 0,0 0 0 0 0,1 0 0 0 0,-1 0-1 0 0,0 0 1 0 0,0 0 0 0 0,0 0 0 0 0,0 0 0 0 0,1 0 0 0 0,-1 0-1 0 0,0 0 1 0 0,0 0 0 0 0,0 0 0 0 0,1 0 0 0 0,-1 1 0 0 0,0-1-1 0 0,0 0 1 0 0,0 0 0 0 0,0 0 0 0 0,1 0 0 0 0,-1 0 0 0 0,0 0-1 0 0,0 0 1 0 0,0 0 0 0 0,0 0 0 0 0,0 1 0 0 0,0-1 0 0 0,1 0-1 0 0,-1 0 1 0 0,0 0 0 0 0,0 0 0 0 0,0 1 0 0 0,0-1 0 0 0,0 0 0 0 0,0 0-1 0 0,0 0 1 0 0,0 0 0 0 0,0 1 0 0 0,0-1 0 0 0,0 0 0 0 0,5 14 71 0 0,-7 14 477 0 0,-3 14-483 0 0,2-19 86 0 0,1-8 168 0 0,1-5-248 0 0,-3 54-551 0 0,9-22-3610 0 0,-1-34 1946 0 0</inkml:trace>
  <inkml:trace contextRef="#ctx0" brushRef="#br0" timeOffset="6436.55">3915 3994 2338 0 0,'-56'-45'8600'0'0,"51"43"-8039"0"0,0 0 1 0 0,-1 0-1 0 0,1 1 0 0 0,0-1 0 0 0,0 1 0 0 0,-1 0 0 0 0,1 1 0 0 0,-9-1 1122 0 0,29 3-1118 0 0,63 23 523 0 0,-36-11-669 0 0,-16-6 39 0 0,12 2-166 0 0,78 8 1 0 0,-64-15-18 0 0,0-2 0 0 0,75-9 0 0 0,250-63 397 0 0,-200 36-800 0 0,-153 31-362 0 0,1 2 1 0 0,0 1 0 0 0,0 1-1 0 0,1 1 1 0 0,28 5 0 0 0,-28-1-1866 0 0,-19-3 1293 0 0,-2-1-758 0 0</inkml:trace>
  <inkml:trace contextRef="#ctx0" brushRef="#br0" timeOffset="2982.05">4542 2561 1730 0 0,'-14'-40'5152'0'0,"9"14"-1816"0"0,0 0-445 0 0,-13-10 1318 0 0,18 35-4144 0 0,0 0 0 0 0,-1 1 0 0 0,1-1 0 0 0,-1 0 0 0 0,1 1 1 0 0,0-1-1 0 0,-1 1 0 0 0,1-1 0 0 0,-1 1 0 0 0,1-1 0 0 0,-1 1 0 0 0,1-1 0 0 0,-1 1 1 0 0,0-1-1 0 0,1 1 0 0 0,-1 0 0 0 0,0-1 0 0 0,1 1 0 0 0,-1 0 0 0 0,0-1 0 0 0,1 1 1 0 0,-1 0-1 0 0,0 0 0 0 0,1 0 0 0 0,-1 0 0 0 0,0 0 0 0 0,0 0 0 0 0,1 0 1 0 0,-1 0-1 0 0,0 0 0 0 0,1 0 0 0 0,-2 0 0 0 0,0 1 0 0 0,0 1-1 0 0,0-1 1 0 0,1 0 0 0 0,-1 0-1 0 0,0 1 1 0 0,1-1-1 0 0,-1 1 1 0 0,1-1 0 0 0,-1 1-1 0 0,1 0 1 0 0,-1 2 0 0 0,-5 8 65 0 0,0 0 0 0 0,-8 23 0 0 0,-1 2-115 0 0,-2-1 0 0 0,-29 44 0 0 0,7-12-76 0 0,5-13 57 0 0,-24 24-720 0 0,44-60 107 0 0,15-19 413 0 0,-1 1 0 0 0,1-1 0 0 0,0 1 0 0 0,-1-1 1 0 0,1 1-1 0 0,-1-1 0 0 0,1 0 0 0 0,-1 1 1 0 0,0-1-1 0 0,1 1 0 0 0,-1-1 0 0 0,1 0 0 0 0,-1 0 1 0 0,0 1-1 0 0,1-1 0 0 0,-1 0 0 0 0,1 0 1 0 0,-1 0-1 0 0,0 0 0 0 0,1 0 0 0 0,-1 0 0 0 0,0 0 1 0 0,1 0-1 0 0,-1 0 0 0 0,0 0 0 0 0,1 0 1 0 0,-1 0-1 0 0,-1-1 0 0 0,-3-6-1403 0 0</inkml:trace>
  <inkml:trace contextRef="#ctx0" brushRef="#br0" timeOffset="3420.91">4094 2681 2562 0 0,'-14'-21'2589'0'0,"-7"-11"4"0"0,10 9 345 0 0,4 11-1590 0 0,5 10-862 0 0,1 0 0 0 0,-1-1 0 0 0,1 1 0 0 0,0 0 1 0 0,-1-1-1 0 0,1 1 0 0 0,-1-6 0 0 0,2 8-447 0 0,0-1-1 0 0,0 1 1 0 0,0 0-1 0 0,0 0 1 0 0,0-1-1 0 0,0 1 1 0 0,0 0-1 0 0,0 0 1 0 0,1 0-1 0 0,-1-1 1 0 0,0 1-1 0 0,0 0 1 0 0,0 0-1 0 0,0-1 1 0 0,0 1-1 0 0,1 0 1 0 0,-1 0-1 0 0,0 0 1 0 0,0 0-1 0 0,0-1 1 0 0,0 1-1 0 0,1 0 1 0 0,-1 0-1 0 0,0 0 1 0 0,0 0-1 0 0,1 0 1 0 0,-1 0-1 0 0,0-1 1 0 0,0 1-1 0 0,0 0 1 0 0,1 0-1 0 0,-1 0 1 0 0,0 0-1 0 0,0 0 1 0 0,1 0-1 0 0,-1 0 1 0 0,15 2 490 0 0,3 6-294 0 0,-10-4 122 0 0,0 0-268 0 0,34 21 342 0 0,-8-4-521 0 0,0 1 1 0 0,57 49-1 0 0,-3 14-1490 0 0,-34-26-2573 0 0,-50-56 3091 0 0,0-1-353 0 0</inkml:trace>
  <inkml:trace contextRef="#ctx0" brushRef="#br0" timeOffset="3850.77">4710 2334 2723 0 0,'-10'-30'3677'0'0,"9"28"-3283"0"0,1 0 1 0 0,0-1-1 0 0,-1 1 1 0 0,0 0-1 0 0,1 0 0 0 0,-1-1 1 0 0,0 1-1 0 0,0 0 0 0 0,0 0 1 0 0,-1 0-1 0 0,-6-10 4381 0 0,8 17-4075 0 0,0 50 962 0 0,-1 27-416 0 0,0-33-935 0 0,0-16-181 0 0,1 22 103 0 0,3 26-122 0 0,0-51-510 0 0,1 0 1 0 0,9 30 0 0 0,-11-51 37 0 0,7 23-769 0 0,-4-22-615 0 0,-1-4-213 0 0</inkml:trace>
  <inkml:trace contextRef="#ctx0" brushRef="#br0" timeOffset="4240.72">4875 2355 2402 0 0,'-9'-9'2100'0'0,"0"1"0"0"0,-10-16 0 0 0,18 24-1934 0 0,1-1-1 0 0,-1 0 1 0 0,0 0 0 0 0,1 0 0 0 0,-1 0 0 0 0,1 0 0 0 0,-1 0 0 0 0,1 0 0 0 0,-1 0 0 0 0,1 0 0 0 0,0 0 0 0 0,-1 0 0 0 0,1 0 0 0 0,0 0 0 0 0,0 0 0 0 0,0 0 0 0 0,0 0 0 0 0,0 0 0 0 0,0 0 0 0 0,0 0 0 0 0,0 0 0 0 0,0 0 0 0 0,1 0 0 0 0,-1 0 0 0 0,1-2-1 0 0,0 1-24 0 0,0 1-1 0 0,1-1 0 0 0,-1 1 0 0 0,0-1 1 0 0,1 1-1 0 0,0-1 0 0 0,-1 1 0 0 0,1 0 1 0 0,0 0-1 0 0,-1 0 0 0 0,1 0 0 0 0,3-1 1 0 0,4-2 95 0 0,1 1 0 0 0,-1 1 0 0 0,1-1 0 0 0,18-1 0 0 0,19 1 143 0 0,-25 3-121 0 0,32 2 0 0 0,-46-2-228 0 0,-1 1-1 0 0,0 0 0 0 0,0 0 1 0 0,0 1-1 0 0,0 0 0 0 0,0 1 1 0 0,0-1-1 0 0,0 1 0 0 0,-1 0 1 0 0,1 1-1 0 0,-1 0 0 0 0,0 0 0 0 0,0 0 1 0 0,8 8-1 0 0,-12-10-22 0 0,0 0 1 0 0,-1 0-1 0 0,1 1 1 0 0,-1-1-1 0 0,1 1 0 0 0,-1-1 1 0 0,0 1-1 0 0,0-1 0 0 0,0 1 1 0 0,0-1-1 0 0,-1 1 0 0 0,1 0 1 0 0,-1 0-1 0 0,1-1 1 0 0,-1 5-1 0 0,0-2 8 0 0,-1 1-1 0 0,0 0 1 0 0,0-1 0 0 0,0 1-1 0 0,0-1 1 0 0,-1 1-1 0 0,-2 5 1 0 0,-3 3 54 0 0,0-1-1 0 0,-11 18 1 0 0,-5 2 146 0 0,16-23-113 0 0,-6 8 198 0 0,-24 22 0 0 0,24-26 98 0 0,0 0 0 0 0,-15 23 0 0 0,27-35-346 0 0,0-1 0 0 0,0 0 0 0 0,0 0 0 0 0,1 1 1 0 0,-1-1-1 0 0,0 0 0 0 0,1 1 0 0 0,-1-1 0 0 0,1 1 0 0 0,-1-1 1 0 0,1 1-1 0 0,0-1 0 0 0,0 1 0 0 0,-1-1 0 0 0,1 2 0 0 0,1-2-20 0 0,-1 0 0 0 0,1 0 0 0 0,0 0 0 0 0,-1 0 0 0 0,1 0 0 0 0,0 0 0 0 0,0-1 0 0 0,0 1 0 0 0,-1 0 0 0 0,1 0 0 0 0,0-1 0 0 0,0 1 0 0 0,0-1 0 0 0,0 1 0 0 0,0-1 0 0 0,0 1 0 0 0,0-1-1 0 0,0 0 1 0 0,0 1 0 0 0,0-1 0 0 0,2 0 0 0 0,8 3 10 0 0,0-2 0 0 0,0 1 0 0 0,0-1 0 0 0,0-1-1 0 0,20-1 1 0 0,22-5-303 0 0,-20-4-1105 0 0,-15 3-1187 0 0,-14 6 1405 0 0</inkml:trace>
  <inkml:trace contextRef="#ctx0" brushRef="#br0" timeOffset="4654.81">5583 2576 2947 0 0,'-4'-3'1122'0'0,"1"-1"127"0"0,0 1 1 0 0,-1-1-1 0 0,1 1 0 0 0,-1 0 1 0 0,0 0-1 0 0,0 0 0 0 0,-5-2 1 0 0,7 5-1131 0 0,1-1 0 0 0,-1 1 1 0 0,1 0-1 0 0,0-1 0 0 0,-1 1 1 0 0,1 0-1 0 0,-1 0 0 0 0,1 0 0 0 0,-1 0 1 0 0,1 1-1 0 0,-1-1 0 0 0,1 0 1 0 0,0 1-1 0 0,-1-1 0 0 0,1 0 1 0 0,0 1-1 0 0,-1 0 0 0 0,1-1 1 0 0,0 1-1 0 0,0 0 0 0 0,-1 0 1 0 0,1-1-1 0 0,0 1 0 0 0,0 0 1 0 0,0 0-1 0 0,0 0 0 0 0,0 1 1 0 0,0-1-1 0 0,0 1 0 0 0,-6 7 271 0 0,0 0 0 0 0,-10 19-1 0 0,9-11-633 0 0,0 0-1 0 0,-11 35 0 0 0,16-42-440 0 0,1-1 0 0 0,0 1 1 0 0,1 0-1 0 0,0 11 0 0 0,0-8-516 0 0,-3-5-369 0 0</inkml:trace>
  <inkml:trace contextRef="#ctx0" brushRef="#br0" timeOffset="5059.73">5702 2229 2274 0 0,'-2'-6'1200'0'0,"0"0"-1"0"0,1 0 1 0 0,0 0 0 0 0,0-1-1 0 0,1 1 1 0 0,-3-14 3963 0 0,2 19-5066 0 0,-6 6 1340 0 0,-5 13-603 0 0,-4 34 649 0 0,0-1-532 0 0,14-40-915 0 0,-1 6 301 0 0,0 0 0 0 0,-2 31 0 0 0,5-43-278 0 0,0 0 0 0 0,1 1 0 0 0,0-1 0 0 0,-1 0 0 0 0,2 0 0 0 0,-1 0 1 0 0,1 0-1 0 0,-1 0 0 0 0,1 0 0 0 0,0 0 0 0 0,1 0 0 0 0,0-1 0 0 0,4 7 0 0 0,-3-7-13 0 0,0 0 1 0 0,0 0-1 0 0,0-1 1 0 0,0 0-1 0 0,0 0 1 0 0,1 0-1 0 0,0 0 1 0 0,8 3-1 0 0,-8-4-13 0 0,0 0 0 0 0,0 1 1 0 0,0 0-1 0 0,0 0 0 0 0,-1 0 0 0 0,1 0 0 0 0,6 8 0 0 0,-8-8-36 0 0,-1-1-1 0 0,0 1 1 0 0,0 0-1 0 0,0 1 0 0 0,0-1 1 0 0,0 0-1 0 0,-1 0 1 0 0,1 1-1 0 0,0 3 1 0 0,0 9-20 0 0,-1-3 17 0 0,-2-2 89 0 0,1-1 0 0 0,-1 0-1 0 0,-1 1 1 0 0,0-1 0 0 0,-1 0 0 0 0,0 0-1 0 0,0 0 1 0 0,-1 0 0 0 0,0-1 0 0 0,-1 1-1 0 0,0-1 1 0 0,-1 0 0 0 0,0 0 0 0 0,0-1-1 0 0,-8 8 1 0 0,11-13-48 0 0,0-1 1 0 0,1 0-1 0 0,-1 0 0 0 0,-1 0 0 0 0,1 0 1 0 0,0 0-1 0 0,0-1 0 0 0,-1 1 0 0 0,1-1 1 0 0,-5 1-1 0 0,-37 2-7192 0 0,34-4 5054 0 0</inkml:trace>
  <inkml:trace contextRef="#ctx0" brushRef="#br0" timeOffset="5573.88">5702 2311 2562 0 0,'-1'-2'561'0'0,"0"0"-1"0"0,-1 0 0 0 0,1-1 1 0 0,1 1-1 0 0,-1 0 0 0 0,0-1 1 0 0,0 1-1 0 0,1-1 0 0 0,-1-4 1 0 0,1 5-73 0 0,0 1 1 0 0,0-1-1 0 0,1 0 1 0 0,-1 0 0 0 0,0 0-1 0 0,1 0 1 0 0,0 0 0 0 0,-1 0-1 0 0,1 0 1 0 0,0 1 0 0 0,0-1-1 0 0,0 0 1 0 0,0 1-1 0 0,0-1 1 0 0,0 0 0 0 0,0 1-1 0 0,0 0 1 0 0,3-3 0 0 0,-2 3-313 0 0,0-1 0 0 0,1 0 1 0 0,-1 0-1 0 0,1 1 0 0 0,0 0 1 0 0,-1-1-1 0 0,1 1 0 0 0,0 0 1 0 0,3 0-1 0 0,2-1 86 0 0,0 1 1 0 0,0 0-1 0 0,0 1 1 0 0,0-1-1 0 0,0 2 1 0 0,0-1-1 0 0,0 1 1 0 0,0 0-1 0 0,0 1 1 0 0,-1 0-1 0 0,16 6 1 0 0,-9-3-302 0 0,-1 1 0 0 0,23 15 0 0 0,1 6-1425 0 0,-14-10-2614 0 0</inkml:trace>
  <inkml:trace contextRef="#ctx0" brushRef="#br0" timeOffset="33369.25">10032 524 1537 0 0,'-12'-11'1197'0'0,"9"8"-924"0"0,1 0 0 0 0,-1 0 1 0 0,1 1-1 0 0,-1-1 0 0 0,0 1 0 0 0,0 0 0 0 0,0 0 1 0 0,0 0-1 0 0,-1 0 0 0 0,1 0 0 0 0,0 1 1 0 0,-1 0-1 0 0,1-1 0 0 0,-1 1 0 0 0,-6-1 0 0 0,6 2 154 0 0,0-1 1 0 0,0 0-1 0 0,0 0 0 0 0,0 0 0 0 0,0-1 0 0 0,0 1 0 0 0,0-1 0 0 0,-6-4 0 0 0,10 6-380 0 0,-1 0 0 0 0,1 0 0 0 0,0-1-1 0 0,-1 1 1 0 0,1 0 0 0 0,0 0 0 0 0,-1 0 0 0 0,1-1 0 0 0,0 1-1 0 0,-1 0 1 0 0,1 0 0 0 0,-1 0 0 0 0,1 0 0 0 0,0 0 0 0 0,-1 0 0 0 0,1 0-1 0 0,-1 0 1 0 0,1 0 0 0 0,0 0 0 0 0,-1 0 0 0 0,1 0 0 0 0,-1 0-1 0 0,1 0 1 0 0,0 0 0 0 0,-1 1 0 0 0,1-1 0 0 0,-1 0 0 0 0,1 0 0 0 0,0 0-1 0 0,-1 1 1 0 0,1-1 0 0 0,0 0 0 0 0,-1 1 0 0 0,-8 16 441 0 0,-1 35-709 0 0,7-31 614 0 0,-3 7-246 0 0,2 1 1 0 0,0 38-1 0 0,3-16-118 0 0,1-18-70 0 0,0-13-10 0 0,0 24 44 0 0,-5 319 455 0 0,-10-147 65 0 0,-4-71-159 0 0,-31 165 554 0 0,32-186-883 0 0,6-41 83 0 0,2 14 37 0 0,7 51-85 0 0,7-50-88 0 0,1-34-5 0 0,3-9 108 0 0,6 28-468 0 0,6 35 38 0 0,-7-22 533 0 0,9 84 290 0 0,-19-111-546 0 0,-5 35 77 0 0,-2-35 22 0 0,-1-24-22 0 0,-8 47 26 0 0,2-15 446 0 0,-3 105 0 0 0,14-180-489 0 0,0-1 0 0 0,0 0-1 0 0,0 1 1 0 0,0-1 0 0 0,0 0 0 0 0,0 1 0 0 0,0-1 0 0 0,0 0 0 0 0,1 0 0 0 0,-1 1 0 0 0,1-1 0 0 0,-1 0 0 0 0,1 0-1 0 0,-1 1 1 0 0,1-1 0 0 0,0 0 0 0 0,1 1 0 0 0,0-1 13 0 0,1-1 0 0 0,-1 1 0 0 0,1-1 0 0 0,0 0-1 0 0,-1 0 1 0 0,1 0 0 0 0,0 0 0 0 0,-1 0 0 0 0,1-1 0 0 0,-1 1 0 0 0,1-1 0 0 0,0 0-1 0 0,-1 0 1 0 0,4-1 0 0 0,-2 0 5 0 0,1 0 1 0 0,-1 1-1 0 0,1 0 0 0 0,0 0 1 0 0,0 0-1 0 0,-1 1 0 0 0,10 0 0 0 0,42 9-895 0 0,30 4 723 0 0,82-12 455 0 0,-30-3-401 0 0,-62 4 333 0 0,-21 1-96 0 0,40 1-94 0 0,-94-4-26 0 0,129 6-63 0 0,227 1 106 0 0,-350-7-40 0 0,85 1-246 0 0,-19-2 300 0 0,17-1 68 0 0,50-1-22 0 0,220-11-67 0 0,-348 14-35 0 0,356-7 346 0 0,184 24 130 0 0,-35 16-102 0 0,-352-21-43 0 0,27 2-296 0 0,-64-6-182 0 0,-47-3 133 0 0,40 1 68 0 0,184 3-14 0 0,178-1 216 0 0,-369-7-338 0 0,520 16-145 0 0,-262 6 98 0 0,-279-17 219 0 0,-78-5-67 0 0,267 18 193 0 0,144 7-48 0 0,55-3-136 0 0,-162-14 53 0 0,1055-9 2 0 0,-1031-16 152 0 0,95-10-292 0 0,-210 12 145 0 0,-73 6-78 0 0,112-4 40 0 0,114 0-194 0 0,-118 5 121 0 0,-88 0 92 0 0,486-34 46 0 0,-398 22-64 0 0,-88 8-42 0 0,135 0-215 0 0,156 11-390 0 0,-195 1 436 0 0,-232-1 155 0 0,682-20-126 0 0,-648 14 124 0 0,632-62-192 0 0,-5-47 8 0 0,-305 20 623 0 0,-59 15-472 0 0,-112 31-214 0 0,-86 15 55 0 0,-118 28 188 0 0,-1-2 0 0 0,0 0 0 0 0,0-1 0 0 0,30-19 0 0 0,-45 24 70 0 0,2-1-19 0 0,13-11-133 0 0,-16 13 81 0 0,0 0 0 0 0,0 0 0 0 0,0 0 0 0 0,0 0 0 0 0,-1-1 0 0 0,0 1 0 0 0,0-1 0 0 0,0 1-1 0 0,0-1 1 0 0,0 0 0 0 0,-1 0 0 0 0,1 0 0 0 0,-1 0 0 0 0,0 0 0 0 0,0 0 0 0 0,-1 0 0 0 0,1 0 0 0 0,-1 0 0 0 0,0-1-1 0 0,0 1 1 0 0,-1-6 0 0 0,-18-93-17 0 0,9 58 137 0 0,-3-55-1 0 0,5-133-42 0 0,10 140 186 0 0,1 28 109 0 0,6-339 425 0 0,-11 241-569 0 0,-1 54 181 0 0,-7-39-63 0 0,-14-72-232 0 0,3 44 512 0 0,7-35-912 0 0,10 129 413 0 0,-11-121-627 0 0,1 94 366 0 0,2 14-226 0 0,3 30 419 0 0,5 42-4 0 0,0-1 0 0 0,-2 1 0 0 0,-1 1 0 0 0,0-1 0 0 0,-21-39 0 0 0,20 48-70 0 0,0 0 1 0 0,-1 1 0 0 0,-1 0-1 0 0,0 0 1 0 0,0 1 0 0 0,-2 1-1 0 0,1 0 1 0 0,-1 0 0 0 0,-23-14-1 0 0,6 8-18 0 0,0 1-1 0 0,-2 2 0 0 0,0 1 0 0 0,0 2 0 0 0,-1 1 0 0 0,0 1 1 0 0,-52-7-1 0 0,-10 5-207 0 0,-132 1 0 0 0,-910 24-460 0 0,948-10 521 0 0,-613 14-624 0 0,523-13 684 0 0,-132-4-347 0 0,-811-24 213 0 0,875 13 428 0 0,-1637-14 151 0 0,985 16-218 0 0,72 7-49 0 0,527 1-36 0 0,33 1 157 0 0,-45 9-678 0 0,-321 26 299 0 0,315-10-32 0 0,-1098 99 133 0 0,1105-85 252 0 0,151-15-232 0 0,84-8 113 0 0,-124 7 418 0 0,58-9-493 0 0,-734 15 456 0 0,669-29-503 0 0,43-2 300 0 0,-352 4-552 0 0,542 0 592 0 0,-34 5 70 0 0,-154 22-93 0 0,246-28-786 0 0,-1 1 1 0 0,0 1-1 0 0,1 0 0 0 0,-20 8 0 0 0,23-7-1052 0 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3:25.158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123 608 1986 0 0,'-11'-20'1777'0'0,"-1"1"2190"0"0,-15-38-1 0 0,17 36-1924 0 0,6 12-1153 0 0,-1 2 265 0 0,3 5-705 0 0,1 2-226 0 0,0 1-185 0 0,1-1-1 0 0,-1 1 1 0 0,0 0-1 0 0,0 0 1 0 0,0 0 0 0 0,1 0-1 0 0,-1 0 1 0 0,0 0-1 0 0,1 0 1 0 0,-1 0 0 0 0,1 0-1 0 0,-1 0 1 0 0,1 0 0 0 0,0 0-1 0 0,-1 0 1 0 0,1 0-1 0 0,0 0 1 0 0,0 0 0 0 0,0 0-1 0 0,-1 1 1 0 0,2 0 0 0 0,-5 36 52 0 0,3-32-79 0 0,-15 168 474 0 0,12-131-428 0 0,-4 34-33 0 0,2 18-174 0 0,5 49-778 0 0,1-109 511 0 0,0-30 85 0 0,0 0 1 0 0,0 0-1 0 0,0 0 1 0 0,1 0-1 0 0,-1 0 1 0 0,1 0-1 0 0,1 0 1 0 0,-1 0-1 0 0,4 8 1 0 0</inkml:trace>
  <inkml:trace contextRef="#ctx0" brushRef="#br0" timeOffset="498.94">88 766 1986 0 0,'-29'-56'4657'0'0,"-2"-31"2459"0"0,27 77-6424 0 0,4 9-625 0 0,-5-15 1228 0 0,5 12-419 0 0,5 10-103 0 0,3 8-561 0 0,-2 1 0 0 0,7 19 0 0 0,5 11-85 0 0,-1-6-12 0 0,39 77 259 0 0,-44-95-293 0 0,22 29 1 0 0,-32-47-69 0 0,-1-1 1 0 0,1 0-1 0 0,0 1 1 0 0,0-1 0 0 0,0 0-1 0 0,1 0 1 0 0,-1-1 0 0 0,0 1-1 0 0,1 0 1 0 0,-1-1 0 0 0,1 0-1 0 0,0 1 1 0 0,-1-1 0 0 0,1 0-1 0 0,0 0 1 0 0,0 0 0 0 0,4 0-1 0 0,-4-1-18 0 0,-1 0 0 0 0,0 0 0 0 0,0-1 0 0 0,0 1 0 0 0,1-1 0 0 0,-1 1-1 0 0,0-1 1 0 0,0 0 0 0 0,0 0 0 0 0,0 0 0 0 0,0 0 0 0 0,0 0 0 0 0,-1 0 0 0 0,1-1 0 0 0,0 1-1 0 0,0-1 1 0 0,-1 1 0 0 0,1-1 0 0 0,-1 1 0 0 0,1-1 0 0 0,-1 0 0 0 0,2-4 0 0 0,26-45 44 0 0,40-97 1 0 0,-21 39 41 0 0,-37 83 51 0 0,-9 19-86 0 0,0 0 0 0 0,1 1 0 0 0,0 0 0 0 0,0 0 0 0 0,0 0 0 0 0,5-6 0 0 0,-8 11-46 0 0,0 1 1 0 0,0 0-1 0 0,1 0 1 0 0,-1 0-1 0 0,0 0 1 0 0,0 0-1 0 0,0 0 1 0 0,0 0 0 0 0,0 0-1 0 0,0 0 1 0 0,0 0-1 0 0,0 0 1 0 0,0 0-1 0 0,0 0 1 0 0,1 0 0 0 0,-1 0-1 0 0,0 0 1 0 0,0-1-1 0 0,0 1 1 0 0,0 0-1 0 0,0 0 1 0 0,0 0-1 0 0,0 0 1 0 0,0 0 0 0 0,1 0-1 0 0,-1 0 1 0 0,0 1-1 0 0,0-1 1 0 0,0 0-1 0 0,0 0 1 0 0,0 0-1 0 0,0 0 1 0 0,0 0 0 0 0,0 0-1 0 0,1 0 1 0 0,-1 0-1 0 0,0 0 1 0 0,0 0-1 0 0,0 0 1 0 0,0 0-1 0 0,0 0 1 0 0,0 0 0 0 0,0 0-1 0 0,0 0 1 0 0,0 1-1 0 0,0-1 1 0 0,0 0-1 0 0,0 0 1 0 0,0 0 0 0 0,4 8-17 0 0,-2 10-44 0 0,-4 84 21 0 0,2 59-259 0 0,9-59 21 0 0,-4-78-865 0 0,3 9-539 0 0,-2-17 476 0 0,0 0 0 0 0,10 20 0 0 0,-14-31-264 0 0</inkml:trace>
  <inkml:trace contextRef="#ctx0" brushRef="#br0" timeOffset="922.4">660 634 2434 0 0,'-34'-41'5728'0'0,"34"41"-5642"0"0,0 0-1 0 0,0-1 0 0 0,-1 1 1 0 0,1 0-1 0 0,0-1 1 0 0,0 1-1 0 0,0 0 0 0 0,0-1 1 0 0,0 1-1 0 0,0 0 0 0 0,-1-1 1 0 0,1 1-1 0 0,0-1 0 0 0,0 1 1 0 0,0 0-1 0 0,0-1 0 0 0,0 1 1 0 0,0 0-1 0 0,0-1 1 0 0,1 1-1 0 0,-1 0 0 0 0,0-1 1 0 0,0 1-1 0 0,0 0 0 0 0,0-1 1 0 0,0 1-1 0 0,0 0 0 0 0,1-1 1 0 0,-1 1-1 0 0,0 0 0 0 0,0-1 1 0 0,1 1-1 0 0,-1 0 0 0 0,0 0 1 0 0,0-1-1 0 0,1 1 1 0 0,-1 0-1 0 0,0 0 0 0 0,0 0 1 0 0,1-1-1 0 0,-1 1 0 0 0,0 0 1 0 0,1 0-1 0 0,-1 0 0 0 0,1 0 1 0 0,20-9 328 0 0,-12 6-273 0 0,134-36 1117 0 0,-122 34-1496 0 0,-1 2 1 0 0,1 0-1 0 0,0 1 0 0 0,0 1 0 0 0,23 2 1 0 0,-37 2-767 0 0,0 1 358 0 0</inkml:trace>
  <inkml:trace contextRef="#ctx0" brushRef="#br0" timeOffset="1345.27">901 654 1505 0 0,'-39'-39'5510'0'0,"34"33"-3758"0"0,-11-7 804 0 0,15 13-2517 0 0,1-1 0 0 0,-1 1 0 0 0,1 0-1 0 0,-1 0 1 0 0,1 0 0 0 0,-1 0 0 0 0,1 0 0 0 0,-1-1-1 0 0,1 1 1 0 0,-1 0 0 0 0,1 0 0 0 0,-1 0 0 0 0,1 0-1 0 0,-1 0 1 0 0,1 0 0 0 0,-1 1 0 0 0,1-1 0 0 0,-1 0-1 0 0,1 0 1 0 0,-1 0 0 0 0,1 0 0 0 0,-1 1 0 0 0,1-1-1 0 0,-1 0 1 0 0,1 0 0 0 0,0 1 0 0 0,-1-1 0 0 0,1 0-1 0 0,-1 1 1 0 0,1-1 0 0 0,0 0 0 0 0,-1 1 0 0 0,1-1-1 0 0,0 1 1 0 0,0-1 0 0 0,-1 1 0 0 0,-21 43 1257 0 0,17-27-902 0 0,0 0-1 0 0,-4 25 0 0 0,-2 86 283 0 0,9-97-620 0 0,2-22-4 0 0,0 0-1 0 0,0-1 0 0 0,1 1 1 0 0,0-1-1 0 0,1 1 1 0 0,-1-1-1 0 0,2 0 0 0 0,-1 1 1 0 0,1-1-1 0 0,0 0 1 0 0,1-1-1 0 0,0 1 1 0 0,0-1-1 0 0,1 1 0 0 0,0-1 1 0 0,0 0-1 0 0,0-1 1 0 0,8 7-1 0 0,-10-11-19 0 0,-1 0 0 0 0,1-1-1 0 0,0 1 1 0 0,1-1 0 0 0,-1 0 0 0 0,0 0-1 0 0,0 0 1 0 0,0 0 0 0 0,1-1 0 0 0,-1 1-1 0 0,0-1 1 0 0,1 0 0 0 0,-1 0 0 0 0,0 0-1 0 0,5-1 1 0 0,48-9 194 0 0,-52 9-213 0 0,8-2-114 0 0,31-3-951 0 0,-29 5 817 0 0,-6 0 122 0 0,9 0-22 0 0,9 2-321 0 0,-24-1 317 0 0,-1 0 0 0 0,1 0 0 0 0,0 1 0 0 0,-1-1 0 0 0,1 1 0 0 0,0-1 0 0 0,-1 1 0 0 0,1 0 0 0 0,-1-1-1 0 0,1 1 1 0 0,-1 0 0 0 0,1 0 0 0 0,-1 0 0 0 0,0 0 0 0 0,1 0 0 0 0,-1 1 0 0 0,0-1 0 0 0,0 0 0 0 0,0 1 0 0 0,0-1 0 0 0,0 0 0 0 0,1 3 0 0 0,-1 1-1019 0 0</inkml:trace>
  <inkml:trace contextRef="#ctx0" brushRef="#br0" timeOffset="1346.27">801 876 2530 0 0,'-3'-2'623'0'0,"1"0"0"0"0,-1 0 0 0 0,0 0 0 0 0,1 0-1 0 0,-1-1 1 0 0,1 1 0 0 0,0-1 0 0 0,0 1 0 0 0,0-1 0 0 0,0 0-1 0 0,0 1 1 0 0,-1-5 0 0 0,2 6-442 0 0,1 0 1 0 0,0 0-1 0 0,0-1 0 0 0,0 1 1 0 0,0 0-1 0 0,0 0 0 0 0,0 0 1 0 0,0 0-1 0 0,0 0 1 0 0,0 0-1 0 0,0 0 0 0 0,1 0 1 0 0,-1 0-1 0 0,0 0 0 0 0,1 0 1 0 0,-1 0-1 0 0,1 0 0 0 0,0-2-119 0 0,1 1 0 0 0,-1 1 0 0 0,1-1 0 0 0,0 0 0 0 0,0 0-1 0 0,0 0 1 0 0,0 1 0 0 0,0-1 0 0 0,3-1 0 0 0,34-19 505 0 0,21-10-578 0 0,-19 13-903 0 0,-12 8-234 0 0,15-5-304 0 0,21-7-165 0 0,-36 15 458 0 0</inkml:trace>
  <inkml:trace contextRef="#ctx0" brushRef="#br0" timeOffset="1729.37">1306 657 2594 0 0,'-12'-10'3442'0'0,"-26"-18"0"0"0,28 21-1170 0 0,9 7-2191 0 0,1 0-1 0 0,0 0 1 0 0,-1 0 0 0 0,1 0 0 0 0,0 0-1 0 0,-1-1 1 0 0,1 1 0 0 0,0 0 0 0 0,-1 0-1 0 0,1 0 1 0 0,0-1 0 0 0,0 1 0 0 0,-1 0-1 0 0,1 0 1 0 0,0-1 0 0 0,0 1 0 0 0,-1 0-1 0 0,1-1 1 0 0,0 1 0 0 0,0 0 0 0 0,0-1 0 0 0,0 1-1 0 0,0 0 1 0 0,-1-1 0 0 0,1 1 0 0 0,0 0-1 0 0,0-1 1 0 0,9-5 714 0 0,29 0-1188 0 0,-19 4 554 0 0,26-9-203 0 0,127-38-2099 0 0,-118 32 822 0 0,-46 13 625 0 0,-2 3-491 0 0</inkml:trace>
  <inkml:trace contextRef="#ctx0" brushRef="#br0" timeOffset="2106.36">1570 575 1441 0 0,'-16'-14'2673'0'0,"13"11"-1737"0"0,0 0 0 0 0,0 0-1 0 0,0 1 1 0 0,0-1 0 0 0,-1 1-1 0 0,1 0 1 0 0,-7-3 0 0 0,8 4-854 0 0,1 1 1 0 0,0 0 0 0 0,-1 0 0 0 0,1 0-1 0 0,0 0 1 0 0,0 0 0 0 0,-1 0 0 0 0,1 0 0 0 0,0 0-1 0 0,0 1 1 0 0,-1-1 0 0 0,1 0 0 0 0,0 1-1 0 0,0-1 1 0 0,0 1 0 0 0,-1-1 0 0 0,1 1-1 0 0,0 0 1 0 0,0-1 0 0 0,0 1 0 0 0,0 0-1 0 0,0 0 1 0 0,0 0 0 0 0,0 0 0 0 0,1 0 0 0 0,-1 0-1 0 0,0 0 1 0 0,0 0 0 0 0,1 0 0 0 0,-1 0-1 0 0,0 2 1 0 0,-2 2-14 0 0,1 0 0 0 0,0 0 0 0 0,0 1-1 0 0,1-1 1 0 0,-1 1 0 0 0,1 0 0 0 0,1-1-1 0 0,-1 1 1 0 0,1 0 0 0 0,0-1 0 0 0,0 1 0 0 0,1 7-1 0 0,2 11 352 0 0,9 32-1 0 0,-12-53-417 0 0,8 22-159 0 0,1 0 1 0 0,1 0-1 0 0,25 44 0 0 0,-25-50 111 0 0,9 11-79 0 0,3 8-109 0 0,-21-36 211 0 0,0 1-1 0 0,0-1 1 0 0,0 0-1 0 0,-1 1 1 0 0,1-1 0 0 0,-1 1-1 0 0,0-1 1 0 0,1 0 0 0 0,-1 1-1 0 0,0-1 1 0 0,-1 1 0 0 0,1-1-1 0 0,0 1 1 0 0,-2 3-1 0 0,2-5 19 0 0,-1 0 0 0 0,0 0 0 0 0,1 0 0 0 0,-1-1 0 0 0,0 1 0 0 0,0 0 0 0 0,0 0 0 0 0,0-1 0 0 0,1 1 0 0 0,-1 0 0 0 0,0-1 0 0 0,0 1 0 0 0,0-1 0 0 0,0 1 0 0 0,-1-1 0 0 0,1 1 0 0 0,0-1 0 0 0,0 0 0 0 0,-1 1 0 0 0,-27 3-94 0 0,21-3 80 0 0,-31 3 188 0 0,20-3 616 0 0,-33 8 1 0 0,52-9-730 0 0,-1 0 0 0 0,1 0 0 0 0,-1 0 0 0 0,1 0 1 0 0,-1 0-1 0 0,1 0 0 0 0,0 0 0 0 0,-1 0 0 0 0,1 0 0 0 0,-1 1 1 0 0,1-1-1 0 0,0 0 0 0 0,-1 0 0 0 0,1 0 0 0 0,-1 1 0 0 0,1-1 0 0 0,0 0 1 0 0,-1 0-1 0 0,1 1 0 0 0,0-1 0 0 0,-1 0 0 0 0,1 1 0 0 0,0-1 0 0 0,0 0 1 0 0,-1 2-1 0 0,11 1 362 0 0,22-1-139 0 0,-15-5-294 0 0,-1 0 0 0 0,0-1 1 0 0,30-12-1 0 0,-9 1-635 0 0,-13 4 103 0 0,-15 8 340 0 0,-2-1-14 0 0,23-10-647 0 0,-14 5 131 0 0</inkml:trace>
  <inkml:trace contextRef="#ctx0" brushRef="#br0" timeOffset="2761.53">2064 685 1826 0 0,'-15'-40'4323'0'0,"11"12"-735"0"0,4 26-3437 0 0,0-1 0 0 0,0 1 0 0 0,1-1 0 0 0,-1 0 0 0 0,1 1 1 0 0,0-1-1 0 0,0 1 0 0 0,0-1 0 0 0,0 1 0 0 0,0 0 0 0 0,0-1 0 0 0,0 1 0 0 0,1 0 0 0 0,-1 0 0 0 0,1 0 0 0 0,0 0 0 0 0,0 0 0 0 0,0 0 0 0 0,0 1 0 0 0,0-1 0 0 0,0 1 0 0 0,0-1 0 0 0,0 1 0 0 0,0 0 0 0 0,1-1 1 0 0,-1 1-1 0 0,1 1 0 0 0,-1-1 0 0 0,1 0 0 0 0,-1 0 0 0 0,6 0 0 0 0,1 0-106 0 0,1-1 0 0 0,-1 1 1 0 0,20 1-1 0 0,5 3-399 0 0,4 3-1905 0 0,-31-5 1395 0 0</inkml:trace>
  <inkml:trace contextRef="#ctx0" brushRef="#br0" timeOffset="3253.21">2082 799 1890 0 0,'-42'-16'7030'0'0,"42"16"-6897"0"0,-1 0-1 0 0,1 0 0 0 0,-1 0 0 0 0,1 0 0 0 0,0 0 1 0 0,-1 0-1 0 0,1 0 0 0 0,-1-1 0 0 0,1 1 0 0 0,-1 0 1 0 0,1 0-1 0 0,0-1 0 0 0,-1 1 0 0 0,1 0 0 0 0,0 0 1 0 0,-1-1-1 0 0,1 1 0 0 0,0 0 0 0 0,-1-1 0 0 0,1 1 1 0 0,0 0-1 0 0,-1-1 0 0 0,1 1 0 0 0,0-1 0 0 0,0 1 1 0 0,0 0-1 0 0,0-1 0 0 0,-1 1 0 0 0,1-1 0 0 0,0 1 1 0 0,0-1-1 0 0,0 1 0 0 0,0-1 0 0 0,0 1 0 0 0,0 0 1 0 0,0-1-1 0 0,0 1 0 0 0,0-1 0 0 0,0 1 0 0 0,0-1 0 0 0,0 1 1 0 0,1-1-1 0 0,-1 1 0 0 0,0-1 0 0 0,21-13 301 0 0,-12 8 13 0 0,11-5 162 0 0,35-14 0 0 0,-24 12-531 0 0,-10 5-128 0 0,-2 1-48 0 0,-18 7 88 0 0,35-14-517 0 0,20-2-2008 0 0,-43 14 1308 0 0</inkml:trace>
  <inkml:trace contextRef="#ctx0" brushRef="#br0" timeOffset="3619.79">2746 429 2338 0 0,'-6'-8'1608'0'0,"4"5"-1096"0"0,0 0 1 0 0,0 1-1 0 0,0-1 0 0 0,0 0 1 0 0,0 1-1 0 0,-1 0 1 0 0,-3-3-1 0 0,5 4-227 0 0,-1 0 0 0 0,1 0 0 0 0,-1 1 0 0 0,1-1 1 0 0,-1 1-1 0 0,1-1 0 0 0,-1 1 0 0 0,0-1 0 0 0,1 1 0 0 0,-1 0 0 0 0,1 0 0 0 0,-1 0 1 0 0,-2 0-1 0 0,3 1-247 0 0,0-1 0 0 0,0 0 1 0 0,0 1-1 0 0,0-1 0 0 0,0 1 1 0 0,0 0-1 0 0,0-1 0 0 0,1 1 1 0 0,-1 0-1 0 0,0-1 0 0 0,0 1 1 0 0,1 0-1 0 0,-1 0 0 0 0,1 0 1 0 0,-1-1-1 0 0,0 1 0 0 0,0 1 1 0 0,-15 28 729 0 0,9-5-425 0 0,1 0 0 0 0,0-1 0 0 0,-2 40 0 0 0,7-55-204 0 0,1-1-1 0 0,0 1 0 0 0,1-1 1 0 0,-1 0-1 0 0,2 1 1 0 0,-1-1-1 0 0,1 0 1 0 0,0 0-1 0 0,1 0 1 0 0,0 0-1 0 0,0-1 1 0 0,1 1-1 0 0,0-1 1 0 0,8 12-1 0 0,-10-16-59 0 0,0-1 1 0 0,-1 0-1 0 0,2 0 1 0 0,-1-1-1 0 0,0 1 0 0 0,0 0 1 0 0,0-1-1 0 0,6 3 0 0 0,-6-3-19 0 0,1 1 0 0 0,1-2-1 0 0,-1 1 1 0 0,0 0 0 0 0,0-1 0 0 0,0 1-1 0 0,0-1 1 0 0,0 0 0 0 0,1 0-1 0 0,-1 0 1 0 0,4-1 0 0 0,0 0 33 0 0,0-1 0 0 0,-1 0 1 0 0,1 0-1 0 0,8-5 0 0 0,11-6 177 0 0,-19 9-197 0 0,0-1 0 0 0,0 0 0 0 0,0 0 0 0 0,-1 0 0 0 0,0-1 0 0 0,0 0 0 0 0,10-13 0 0 0,-13 13-50 0 0,1 1 1 0 0,-1-1-1 0 0,-1 1 0 0 0,1-1 1 0 0,-1 0-1 0 0,3-11 1 0 0,-3 10-13 0 0,-1-1 0 0 0,0 1 0 0 0,-1 0 0 0 0,0 0 0 0 0,0 0 0 0 0,0 0 0 0 0,-1-1 0 0 0,0 1 1 0 0,-1 0-1 0 0,0 0 0 0 0,0 0 0 0 0,-4-10 0 0 0,0 5-29 0 0,0 0 0 0 0,-14-20 0 0 0,-6-2-78 0 0,20 27 52 0 0,-1 1 0 0 0,1 0 0 0 0,-1 0 0 0 0,-8-6-1 0 0,13 11-54 0 0,-1-1 0 0 0,1 0 0 0 0,0 1 0 0 0,-1-1 0 0 0,0 1 0 0 0,1 0 0 0 0,-1 0 0 0 0,0 0-1 0 0,0 0 1 0 0,1 0 0 0 0,-1 1 0 0 0,0-1 0 0 0,0 1 0 0 0,0 0 0 0 0,0 0 0 0 0,-5 0 0 0 0,-7 9-1321 0 0,11-2 170 0 0</inkml:trace>
  <inkml:trace contextRef="#ctx0" brushRef="#br0" timeOffset="4038.6">3163 741 2819 0 0,'-3'-2'740'0'0,"1"-1"1"0"0,-1 1-1 0 0,0 0 1 0 0,0 0-1 0 0,0 0 1 0 0,0 0-1 0 0,0 0 0 0 0,0 1 1 0 0,-1-1-1 0 0,-3 0 1 0 0,6 2-650 0 0,0 0 0 0 0,0-1 0 0 0,0 1 0 0 0,0 0 0 0 0,0 0 0 0 0,0 0 0 0 0,0 0 0 0 0,0 0 0 0 0,0 0 0 0 0,0 1 0 0 0,0-1 0 0 0,0 0 1 0 0,0 0-1 0 0,0 1 0 0 0,0-1 0 0 0,0 0 0 0 0,0 1 0 0 0,0-1 0 0 0,1 1 0 0 0,-1 0 0 0 0,0-1 0 0 0,0 1 0 0 0,0 0 0 0 0,1-1 0 0 0,-1 1 0 0 0,0 0 0 0 0,1 0 0 0 0,-1-1 0 0 0,1 1 0 0 0,-1 0 0 0 0,1 0 0 0 0,-1 0 0 0 0,1 0 1 0 0,-1 0-1 0 0,1 0 0 0 0,0 0 0 0 0,0 0 0 0 0,-1 0 0 0 0,1 1 0 0 0,-1 5 184 0 0,-1-4-249 0 0,1 1 0 0 0,1 0 0 0 0,-1-1 0 0 0,0 1 0 0 0,1 0 0 0 0,0 0 0 0 0,0-1 0 0 0,0 1 0 0 0,0 0 0 0 0,1 0 0 0 0,1 6 0 0 0,-2-8-226 0 0,1 1-1 0 0,0-1 0 0 0,0 0 1 0 0,0 0-1 0 0,0 1 1 0 0,0-1-1 0 0,0 0 1 0 0,0 0-1 0 0,1 0 1 0 0,-1 0-1 0 0,1 0 1 0 0,-1 0-1 0 0,1-1 1 0 0,0 1-1 0 0,3 2 1 0 0,0-1-959 0 0</inkml:trace>
  <inkml:trace contextRef="#ctx0" brushRef="#br0" timeOffset="4446.51">3541 38 2691 0 0,'-12'-37'7068'0'0,"-1"41"-4127"0"0,8 1-2641 0 0,0 0 0 0 0,0 1 0 0 0,1 0-1 0 0,0 0 1 0 0,0 0 0 0 0,-4 10 0 0 0,-4 6 147 0 0,-42 72 669 0 0,25-38-665 0 0,-30 86 0 0 0,52-125-371 0 0,2 2 0 0 0,0-1 1 0 0,1 0-1 0 0,0 1 0 0 0,2 0 0 0 0,0 0 0 0 0,2 35 0 0 0,0-50-57 0 0,1 0 0 0 0,-1 0 0 0 0,1 0 0 0 0,0 0 0 0 0,0-1 0 0 0,1 1 0 0 0,-1-1 0 0 0,1 1 0 0 0,0-1 0 0 0,4 6 0 0 0,-3-4 3 0 0,1-1-1 0 0,0 0 1 0 0,0 0 0 0 0,1-1 0 0 0,-1 1-1 0 0,1-1 1 0 0,0 0 0 0 0,0 0-1 0 0,0 0 1 0 0,10 3 0 0 0,6 1 28 0 0,1-1 0 0 0,0-1 0 0 0,39 3 0 0 0,-42-5-48 0 0,38 5-270 0 0,-22-2-419 0 0,53 2-1 0 0,-76-8 224 0 0,0-1-1 0 0,0 0 1 0 0,0 0-1 0 0,0-1 0 0 0,0-1 1 0 0,0 0-1 0 0,-1-1 0 0 0,16-6 1 0 0,-16 3-640 0 0</inkml:trace>
  <inkml:trace contextRef="#ctx0" brushRef="#br0" timeOffset="4447.51">3782 305 2402 0 0,'0'0'196'0'0,"-1"0"-1"0"0,0 0 1 0 0,0 0-1 0 0,0 0 0 0 0,0 0 1 0 0,0 0-1 0 0,0 0 1 0 0,0 0-1 0 0,0 0 1 0 0,1 1-1 0 0,-1-1 1 0 0,0 0-1 0 0,0 0 0 0 0,0 1 1 0 0,0-1-1 0 0,1 1 1 0 0,-1-1-1 0 0,0 1 1 0 0,0-1-1 0 0,1 1 0 0 0,-1-1 1 0 0,0 1-1 0 0,1 0 1 0 0,-1-1-1 0 0,0 2 1 0 0,-19 21 2474 0 0,7 0-944 0 0,-7 10-247 0 0,-13 22-222 0 0,9-10-412 0 0,-15 22-70 0 0,-51 97-1685 0 0,67-117-483 0 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3:22.879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1301 3459 2082 0 0,'-5'-2'482'0'0,"0"-1"1"0"0,0 1-1 0 0,-1 0 1 0 0,1 0-1 0 0,-1 1 0 0 0,1 0 1 0 0,-1 0-1 0 0,0 0 1 0 0,1 0-1 0 0,-1 1 0 0 0,0 0 1 0 0,0 0-1 0 0,1 1 1 0 0,-1-1-1 0 0,0 1 0 0 0,1 1 1 0 0,-1-1-1 0 0,1 1 0 0 0,-1 0 1 0 0,1 0-1 0 0,-8 5 1 0 0,13-7-440 0 0,-1 0-1 0 0,1 0 1 0 0,0 0 0 0 0,0 0 0 0 0,0 0 0 0 0,-1 0 0 0 0,1 0-1 0 0,0 0 1 0 0,0 0 0 0 0,0 0 0 0 0,-1 0 0 0 0,1 0 0 0 0,0 0-1 0 0,0 0 1 0 0,0 0 0 0 0,0 0 0 0 0,-1 0 0 0 0,1 0 0 0 0,0 0-1 0 0,0 1 1 0 0,0-1 0 0 0,0 0 0 0 0,-1 0 0 0 0,1 0 0 0 0,0 0-1 0 0,0 0 1 0 0,0 1 0 0 0,0-1 0 0 0,0 0 0 0 0,0 0 0 0 0,0 0-1 0 0,-1 0 1 0 0,1 1 0 0 0,0-1 0 0 0,0 0 0 0 0,0 0 0 0 0,0 0-1 0 0,0 1 1 0 0,0-1 0 0 0,0 0 0 0 0,0 0 0 0 0,0 0 0 0 0,0 0-1 0 0,0 1 1 0 0,12 0 626 0 0,9-3-458 0 0,-10 0 179 0 0,17-5-544 0 0,1 0-1 0 0,-1 2 0 0 0,1 1 0 0 0,0 1 0 0 0,0 2 0 0 0,44 3 1 0 0,-57 1-1405 0 0,-10-1 256 0 0</inkml:trace>
  <inkml:trace contextRef="#ctx0" brushRef="#br0" timeOffset="360.61">1340 3735 2594 0 0,'-2'-1'445'0'0,"1"0"-1"0"0,-1-1 1 0 0,0 1-1 0 0,0 0 1 0 0,1-1-1 0 0,-1 1 1 0 0,1-1-1 0 0,-1 0 1 0 0,1 0-1 0 0,0 1 1 0 0,-1-1-1 0 0,1 0 1 0 0,0 0-1 0 0,0 0 1 0 0,1 0-1 0 0,-2-3 1 0 0,2 4-263 0 0,0-1 0 0 0,0 1 0 0 0,0-1 0 0 0,0 1 0 0 0,0-1 0 0 0,0 0 0 0 0,0 1 0 0 0,1-1 0 0 0,-1 1 0 0 0,1-1 0 0 0,-1 1 0 0 0,1 0 0 0 0,0-1 0 0 0,-1 1 0 0 0,1 0 0 0 0,0-1 0 0 0,2-1 0 0 0,1-2-26 0 0,1 1-1 0 0,0 0 0 0 0,0 0 0 0 0,0 0 0 0 0,0 1 0 0 0,0 0 1 0 0,1 0-1 0 0,-1 0 0 0 0,1 1 0 0 0,8-3 0 0 0,5-1-710 0 0,1 0 0 0 0,0 2 0 0 0,24-3 0 0 0,-28 6-892 0 0</inkml:trace>
  <inkml:trace contextRef="#ctx0" brushRef="#br0" timeOffset="14494.8">854 547 577 0 0,'-27'-34'2813'0'0,"26"32"-2574"0"0,-1-1-1 0 0,0 1 1 0 0,0 0 0 0 0,0 0 0 0 0,0 0 0 0 0,0 0-1 0 0,0 0 1 0 0,-1 0 0 0 0,1 0 0 0 0,-1 1 0 0 0,1-1-1 0 0,-1 1 1 0 0,1 0 0 0 0,-1 0 0 0 0,0 0 0 0 0,0 0-1 0 0,0 0 1 0 0,1 1 0 0 0,-1-1 0 0 0,0 1-1 0 0,0 0 1 0 0,0-1 0 0 0,0 1 0 0 0,0 1 0 0 0,-3-1 256 0 0,6-31 903 0 0,-1 30-1393 0 0,1 0 0 0 0,0 0 0 0 0,0 0-1 0 0,-1 0 1 0 0,1 0 0 0 0,-1 0 0 0 0,1 0 0 0 0,-1 0-1 0 0,1 1 1 0 0,-1-1 0 0 0,1 0 0 0 0,-1 0-1 0 0,0 1 1 0 0,0-1 0 0 0,1 0 0 0 0,-1 1 0 0 0,0-1-1 0 0,0 0 1 0 0,0 1 0 0 0,1-1 0 0 0,-1 1-1 0 0,0 0 1 0 0,0-1 0 0 0,0 1 0 0 0,0 0 0 0 0,0-1-1 0 0,0 1 1 0 0,0 0 0 0 0,0 0 0 0 0,0 0-1 0 0,0 0 1 0 0,-2 0 0 0 0,-43 0 234 0 0,29 1-198 0 0,6-1 93 0 0,0-1 0 0 0,0 2 0 0 0,-1 0 0 0 0,1 0-1 0 0,0 1 1 0 0,1 0 0 0 0,-1 1 0 0 0,0 0 0 0 0,1 0 0 0 0,-1 2 0 0 0,1-1 0 0 0,-10 7-1 0 0,5-1-86 0 0,1 0 0 0 0,0 2 0 0 0,-19 18-1 0 0,12-7 86 0 0,2 1-1 0 0,0 0 0 0 0,2 2 1 0 0,-19 36-1 0 0,15-18-24 0 0,3 4 4 0 0,15-38-78 0 0,0 1-1 0 0,1 0 0 0 0,0 0 0 0 0,1-1 1 0 0,0 16-1 0 0,1-22-16 0 0,0 0 0 0 0,0 0-1 0 0,1 0 1 0 0,0 1 0 0 0,0-1 0 0 0,0 0-1 0 0,0 0 1 0 0,1 0 0 0 0,-1 0 0 0 0,1 0 0 0 0,0-1-1 0 0,0 1 1 0 0,0 0 0 0 0,1-1 0 0 0,2 4-1 0 0,-1-4 4 0 0,-1 0-1 0 0,0-1 0 0 0,0 1 0 0 0,1-1 0 0 0,0 0 0 0 0,-1 0 0 0 0,1 0 0 0 0,0 0 0 0 0,0-1 0 0 0,0 0 0 0 0,4 2 0 0 0,5-1-23 0 0,-1 0 0 0 0,0-1 0 0 0,1 0 0 0 0,-1-1 0 0 0,0 0 0 0 0,19-3 0 0 0,33-9-63 0 0,-22 2 19 0 0,19-4-13 0 0,61-4-2906 0 0,-103 17 1948 0 0</inkml:trace>
  <inkml:trace contextRef="#ctx0" brushRef="#br0" timeOffset="15979.57">1301 326 865 0 0,'-3'-3'696'0'0,"0"-1"0"0"0,0 1 1 0 0,-1-1-1 0 0,0 1 0 0 0,1 0 0 0 0,-1 0 1 0 0,0 1-1 0 0,-7-4 0 0 0,9 5-589 0 0,1 1 1 0 0,-1-1-1 0 0,1 1 0 0 0,-1 0 1 0 0,0 0-1 0 0,1 0 0 0 0,-1 0 1 0 0,0 0-1 0 0,1 0 0 0 0,-1 0 1 0 0,1 0-1 0 0,-1 1 0 0 0,0-1 1 0 0,1 1-1 0 0,-1-1 0 0 0,1 1 1 0 0,-1 0-1 0 0,1-1 0 0 0,-1 1 1 0 0,1 0-1 0 0,0 0 0 0 0,-1 0 1 0 0,1 0-1 0 0,0 0 0 0 0,0 0 1 0 0,0 0-1 0 0,0 1 0 0 0,0-1 1 0 0,-2 3-1 0 0,-2 2 77 0 0,-5 6 305 0 0,-18 40 101 0 0,5-9-244 0 0,-8 23 54 0 0,25-52-260 0 0,1 1 0 0 0,-5 25 0 0 0,6 9 239 0 0,4-46-374 0 0,0 0 0 0 0,0-1 0 0 0,0 1 0 0 0,1 0 0 0 0,-1-1 0 0 0,1 1 0 0 0,0 0 0 0 0,0-1-1 0 0,0 1 1 0 0,0-1 0 0 0,0 0 0 0 0,0 1 0 0 0,1-1 0 0 0,-1 0 0 0 0,1 0 0 0 0,0 0 0 0 0,2 3 0 0 0,0-2 39 0 0,0 0 1 0 0,0 0-1 0 0,0 0 1 0 0,1-1-1 0 0,-1 0 1 0 0,0 0-1 0 0,1 0 1 0 0,9 3-1 0 0,4-2 122 0 0,0 0 0 0 0,0 0 0 0 0,37-2 0 0 0,-31-3-127 0 0,1 0-1 0 0,-1-2 1 0 0,0-1-1 0 0,43-16 1 0 0,7-1 163 0 0,-59 19-621 0 0,4-2 27 0 0,19-5-1300 0 0,-27 8 955 0 0</inkml:trace>
  <inkml:trace contextRef="#ctx0" brushRef="#br0" timeOffset="16375.9">1425 396 1890 0 0,'-4'-5'656'0'0,"1"1"1"0"0,-1 0 0 0 0,1 0-1 0 0,-1 1 1 0 0,-1-1 0 0 0,1 1-1 0 0,-8-5 1 0 0,11 8-531 0 0,-1 0 0 0 0,1 0 1 0 0,0 0-1 0 0,-1 0 0 0 0,1 0 0 0 0,-1 0 1 0 0,1 0-1 0 0,-1 0 0 0 0,1 1 0 0 0,0-1 1 0 0,-1 1-1 0 0,1-1 0 0 0,0 1 0 0 0,-1-1 1 0 0,1 1-1 0 0,0 0 0 0 0,0 0 0 0 0,-1 0 1 0 0,1 0-1 0 0,0 0 0 0 0,0 0 0 0 0,0 0 1 0 0,0 0-1 0 0,0 0 0 0 0,1 0 0 0 0,-1 0 1 0 0,0 1-1 0 0,0-1 0 0 0,0 3 0 0 0,-4 6 115 0 0,0 0-1 0 0,-5 21 0 0 0,6-19 126 0 0,-14 45 231 0 0,-4 32 70 0 0,12-29-405 0 0,6-21-181 0 0,3-33-127 0 0,-1 12-463 0 0,0 0 1 0 0,1 1 0 0 0,1-1 0 0 0,0 1 0 0 0,2-1-1 0 0,5 30 1 0 0,-3-37-351 0 0</inkml:trace>
  <inkml:trace contextRef="#ctx0" brushRef="#br0" timeOffset="16892.96">1845 376 737 0 0,'-8'-20'1378'0'0,"-1"0"-239"0"0,7 8 807 0 0,-2 2 374 0 0,4 10-2230 0 0,-1 0-1 0 0,0 0 1 0 0,1 0-1 0 0,-1-1 1 0 0,1 1-1 0 0,-1 0 1 0 0,1 0-1 0 0,-1 0 1 0 0,0 0-1 0 0,1 1 1 0 0,-1-1-1 0 0,1 0 1 0 0,-1 0-1 0 0,0 0 1 0 0,1 0-1 0 0,-1 1 0 0 0,1-1 1 0 0,-1 0-1 0 0,1 0 1 0 0,-1 1-1 0 0,1-1 1 0 0,-1 1-1 0 0,-14 11 769 0 0,9-6-671 0 0,-22 40 1104 0 0,10-13-815 0 0,1 2 0 0 0,2-1 0 0 0,-18 64 0 0 0,18-33 237 0 0,13-55-621 0 0,0 0-1 0 0,1 0 1 0 0,1 0 0 0 0,0 0-1 0 0,0 0 1 0 0,1 0 0 0 0,0 0-1 0 0,4 17 1 0 0,-4-24-81 0 0,0 0-1 0 0,0-1 1 0 0,0 1-1 0 0,0-1 1 0 0,1 1 0 0 0,-1-1-1 0 0,1 1 1 0 0,-1-1-1 0 0,1 0 1 0 0,0 0 0 0 0,0 0-1 0 0,0 0 1 0 0,0 0-1 0 0,0 0 1 0 0,0 0 0 0 0,1-1-1 0 0,-1 1 1 0 0,0-1-1 0 0,1 0 1 0 0,-1 1 0 0 0,1-1-1 0 0,0 0 1 0 0,-1-1-1 0 0,1 1 1 0 0,0 0 0 0 0,0-1-1 0 0,-1 1 1 0 0,1-1-1 0 0,0 0 1 0 0,0 0 0 0 0,0 0-1 0 0,0-1 1 0 0,-1 1-1 0 0,1 0 1 0 0,3-2 0 0 0,3 0-22 0 0,0-1 1 0 0,0 0 0 0 0,-1-1 0 0 0,1 0 0 0 0,-1 0 0 0 0,0-1-1 0 0,0 0 1 0 0,-1 0 0 0 0,0 0 0 0 0,1-1 0 0 0,-2 0 0 0 0,12-14-1 0 0,-6 6 38 0 0,0-1-1 0 0,-1-1 1 0 0,-1 0-1 0 0,0-1 1 0 0,8-21-1 0 0,-13 27 1 0 0,-1-1-1 0 0,5-21 1 0 0,-4-7-64 0 0,-3 0 34 0 0,-3 14 65 0 0,1 20-39 0 0,-1 0 0 0 0,0 0 0 0 0,0 0-1 0 0,-1 1 1 0 0,1-1 0 0 0,-1 0 0 0 0,-1 0 0 0 0,1 1 0 0 0,-1-1 0 0 0,0 1 0 0 0,0 0 0 0 0,0 0 0 0 0,-1 0 0 0 0,0 0 0 0 0,0 1 0 0 0,0-1 0 0 0,-1 1 0 0 0,1 0 0 0 0,-1 0 0 0 0,0 1 0 0 0,0 0-1 0 0,0-1 1 0 0,-1 2 0 0 0,-7-4 0 0 0,7 4-135 0 0,0 0-1 0 0,1 1 1 0 0,-1-1-1 0 0,0 2 0 0 0,0-1 1 0 0,0 0-1 0 0,0 1 1 0 0,0 1-1 0 0,0-1 1 0 0,0 1-1 0 0,0 0 1 0 0,0 0-1 0 0,0 0 0 0 0,1 1 1 0 0,-1 0-1 0 0,-7 3 1 0 0,2 1-929 0 0</inkml:trace>
  <inkml:trace contextRef="#ctx0" brushRef="#br0" timeOffset="17312.41">2519 63 1377 0 0,'-6'-12'1174'0'0,"4"11"-830"0"0,1-1 0 0 0,0 1 0 0 0,1-1 1 0 0,-1 0-1 0 0,0 1 0 0 0,0-1 0 0 0,1 0 0 0 0,-1 0 0 0 0,1 1 1 0 0,-1-4-1 0 0,1 5-293 0 0,0 0 0 0 0,0-1 0 0 0,0 1 0 0 0,0 0 0 0 0,0 0 0 0 0,0-1 0 0 0,0 1 0 0 0,0 0 0 0 0,0-1 1 0 0,0 1-1 0 0,0 0 0 0 0,0-1 0 0 0,0 1 0 0 0,0 0 0 0 0,-1 0 0 0 0,1-1 0 0 0,0 1 0 0 0,0 0 0 0 0,0 0 0 0 0,0-1 1 0 0,-1 1-1 0 0,1 0 0 0 0,0 0 0 0 0,0-1 0 0 0,0 1 0 0 0,-1 0 0 0 0,1 0 0 0 0,0 0 0 0 0,0-1 0 0 0,-1 1 1 0 0,1 0-1 0 0,0 0 0 0 0,-1 0 0 0 0,1 0 0 0 0,0 0 0 0 0,0 0 0 0 0,-1 0 0 0 0,1 0 0 0 0,0 0 0 0 0,-1 0 0 0 0,1 0 1 0 0,0 0-1 0 0,-1 0 0 0 0,1 0 0 0 0,0 0 0 0 0,0 0 0 0 0,-1 0 0 0 0,1 0 0 0 0,0 0 0 0 0,-1 0 0 0 0,1 0 0 0 0,0 0 1 0 0,0 1-1 0 0,-1-1 0 0 0,1 0 0 0 0,0 0 0 0 0,-1 1 0 0 0,0-1 38 0 0,0 1 0 0 0,-1 0 0 0 0,1 0 0 0 0,0 0 0 0 0,0 0 0 0 0,0 0 0 0 0,-1 0 1 0 0,1 0-1 0 0,0 1 0 0 0,1-1 0 0 0,-1 0 0 0 0,-1 2 0 0 0,-23 59 1241 0 0,-13 31-819 0 0,17-41-137 0 0,-65 136 157 0 0,38-84-552 0 0,17-33 88 0 0,-62 157-4 0 0,38-74 87 0 0,-23 137-747 0 0,74-263 52 0 0,0-17-1078 0 0</inkml:trace>
  <inkml:trace contextRef="#ctx0" brushRef="#br0" timeOffset="18185.71">2148 34 1089 0 0,'-6'-13'1098'0'0,"5"10"-610"0"0,0 1-1 0 0,0-1 0 0 0,0 1 0 0 0,0-1 1 0 0,-1 1-1 0 0,0 0 0 0 0,-6-2 3235 0 0,8 5-3651 0 0,-5 11 1490 0 0,-2 26-1037 0 0,3-16 209 0 0,1-8-528 0 0,1 1 0 0 0,0-1 0 0 0,1 16-1 0 0,1 19 603 0 0,0-17-629 0 0,0-26 31 0 0,1 18-140 0 0,1-15 31 0 0,0-4 168 0 0,-1-4-257 0 0,0 0-1 0 0,-1-1 0 0 0,1 1 1 0 0,0 0-1 0 0,-1 0 1 0 0,1-1-1 0 0,0 1 1 0 0,0 0-1 0 0,0-1 0 0 0,-1 1 1 0 0,1-1-1 0 0,0 1 1 0 0,0-1-1 0 0,0 0 1 0 0,0 1-1 0 0,0-1 0 0 0,0 0 1 0 0,0 0-1 0 0,0 1 1 0 0,0-1-1 0 0,0 0 1 0 0,0 0-1 0 0,0 0 0 0 0,0 0 1 0 0,0 0-1 0 0,0 0 1 0 0,0-1-1 0 0,0 1 1 0 0,0 0-1 0 0,0-1 0 0 0,0 1 1 0 0,0 0-1 0 0,0-1 1 0 0,0 1-1 0 0,0-1 1 0 0,0 1-1 0 0,0-2 0 0 0,4 0 31 0 0,0-1 0 0 0,0 0 0 0 0,-1 0-1 0 0,1-1 1 0 0,6-6 0 0 0,5-11-264 0 0,-12 11 155 0 0,-2 4 193 0 0,-1 0-279 0 0,0-2 132 0 0,0-13-66 0 0,-1 17-107 0 0,0 4 191 0 0,0-1 0 0 0,0 0 0 0 0,-1 1 0 0 0,1-1 0 0 0,0 1 0 0 0,0-1 1 0 0,0 1-1 0 0,-1-1 0 0 0,1 1 0 0 0,0-1 0 0 0,-1 1 0 0 0,1-1 0 0 0,0 1 0 0 0,-1-1 0 0 0,1 1 0 0 0,-1-1 0 0 0,1 1 0 0 0,0 0 0 0 0,-1-1 0 0 0,1 1 0 0 0,-1 0 0 0 0,1-1 0 0 0,-1 1 0 0 0,0 0 0 0 0,1 0 0 0 0,-1-1 0 0 0,1 1 0 0 0,-1 0 0 0 0,1 0 0 0 0,-1 0 0 0 0,-1 0 1 0 0,-21-1 531 0 0,18 1-428 0 0,5 0-63 0 0,-12 0 242 0 0,10 0-99 0 0,4 0-110 0 0,-1 0-214 0 0,13 0 130 0 0,-7 0 24 0 0,-9 0-369 0 0,1 0 161 0 0,1 0 114 0 0,-1 0 80 0 0,1 0 1 0 0,0 0-1 0 0,-1 0 0 0 0,1-1 0 0 0,0 1 0 0 0,-1 0 0 0 0,1 0 0 0 0,0 0 0 0 0,-1 0 0 0 0,1-1 1 0 0,0 1-1 0 0,0 0 0 0 0,-1 0 0 0 0,1-1 0 0 0,0 1 0 0 0,0 0 0 0 0,-1-1 0 0 0,1 1 0 0 0,0 0 1 0 0,0 0-1 0 0,0-1 0 0 0,-1 1 0 0 0,1 0 0 0 0,0-1 0 0 0,0 1 0 0 0,0-1 0 0 0,0 1 1 0 0,0 0-1 0 0,0-1 0 0 0,0 1 0 0 0,0-1 0 0 0,0-44-370 0 0</inkml:trace>
  <inkml:trace contextRef="#ctx0" brushRef="#br0" timeOffset="19248.46">2511 554 1281 0 0,'-1'-3'415'0'0,"0"1"1"0"0,-1-1-1 0 0,1 1 0 0 0,-1 0 0 0 0,0 0 0 0 0,0 0 0 0 0,0 0 1 0 0,0 0-1 0 0,0 0 0 0 0,0 0 0 0 0,0 1 0 0 0,-4-2 588 0 0,-11 2 2162 0 0,15 3-3053 0 0,-1-1 0 0 0,1 1-1 0 0,1 0 1 0 0,-1-1 0 0 0,0 1 0 0 0,0 0-1 0 0,1 0 1 0 0,-1 0 0 0 0,1 1-1 0 0,-1-1 1 0 0,1 0 0 0 0,-1 4 0 0 0,-11 34 540 0 0,6-17-136 0 0,-1 0-164 0 0,2 1-1 0 0,0-1 0 0 0,2 1 0 0 0,-3 39 0 0 0,6-24-19 0 0,1-36-281 0 0,1 10 52 0 0,1-5-120 0 0,3-2-42 0 0,1-3 7 0 0,-4-2 58 0 0,0-1 0 0 0,0 0 0 0 0,0 0 0 0 0,0 0 0 0 0,0 0-1 0 0,1-1 1 0 0,-1 1 0 0 0,0 0 0 0 0,0-1 0 0 0,0 0 0 0 0,0 1-1 0 0,0-1 1 0 0,0 0 0 0 0,0 0 0 0 0,0 0 0 0 0,-1 0 0 0 0,1 0 0 0 0,0-1-1 0 0,0 1 1 0 0,1-3 0 0 0,38-38 22 0 0,-27 26 46 0 0,10-11 8 0 0,7-19 18 0 0,-23 32-44 0 0,0-1-1 0 0,-1-1 1 0 0,-1 0-1 0 0,0 0 1 0 0,-1 0-1 0 0,3-20 1 0 0,-7 33-31 0 0,-1 0 0 0 0,1 0 0 0 0,-1 0 0 0 0,0 0 1 0 0,0-1-1 0 0,0 1 0 0 0,-1 0 0 0 0,1 0 0 0 0,-1 0 0 0 0,1 0 1 0 0,-1 0-1 0 0,0 0 0 0 0,0 0 0 0 0,-1 0 0 0 0,1 0 1 0 0,0 0-1 0 0,-1 1 0 0 0,0-1 0 0 0,-2-3 0 0 0,2 4-48 0 0,-1 0 1 0 0,1 1-1 0 0,0-1 0 0 0,-1 0 1 0 0,1 1-1 0 0,-1 0 0 0 0,1-1 1 0 0,-1 1-1 0 0,0 0 0 0 0,0 0 0 0 0,1 1 1 0 0,-1-1-1 0 0,0 0 0 0 0,0 1 1 0 0,0 0-1 0 0,0 0 0 0 0,0 0 1 0 0,0 0-1 0 0,1 0 0 0 0,-7 1 0 0 0,-46 14-534 0 0,19-1-1336 0 0,21-7 1071 0 0</inkml:trace>
  <inkml:trace contextRef="#ctx0" brushRef="#br0" timeOffset="20247.32">53 1437 1954 0 0,'-41'-20'4986'0'0,"40"20"-4900"0"0,0-1 0 0 0,1 1 0 0 0,-1 0 1 0 0,0-1-1 0 0,1 1 0 0 0,-1-1 0 0 0,1 1 0 0 0,-1-1 0 0 0,0 1 1 0 0,1-1-1 0 0,-1 0 0 0 0,1 1 0 0 0,0-1 0 0 0,-1 1 0 0 0,1-1 1 0 0,-1 0-1 0 0,1 1 0 0 0,0-1 0 0 0,-1 0 0 0 0,1 0 0 0 0,0 1 1 0 0,0-1-1 0 0,0 0 0 0 0,0 0 0 0 0,0 1 0 0 0,0-1 0 0 0,0 0 1 0 0,0 0-1 0 0,0 0 0 0 0,0 1 0 0 0,0-1 0 0 0,0 0 0 0 0,0 0 0 0 0,0 1 1 0 0,1-1-1 0 0,-1 0 0 0 0,0 1 0 0 0,1-1 0 0 0,-1 0 0 0 0,1 1 1 0 0,-1-1-1 0 0,0 0 0 0 0,1 0 0 0 0,4-3 13 0 0,-1 1 0 0 0,0 0 0 0 0,1-1 0 0 0,-1 1 0 0 0,8-3 0 0 0,-5 2 59 0 0,13-6-26 0 0,0 1 0 0 0,1 0 0 0 0,0 2 0 0 0,30-7 0 0 0,33-2 164 0 0,-29 9-259 0 0,23-1-102 0 0,38-4 211 0 0,80-9 246 0 0,-117 12-371 0 0,-27 2-99 0 0,60-9-64 0 0,-36 5 5 0 0,-36 5-6 0 0,145-17 580 0 0,92 5-204 0 0,1 13-355 0 0,-93 5-73 0 0,-83 0 72 0 0,-12 0 78 0 0,196-11 9 0 0,-214 5 37 0 0,-18 1-268 0 0,-1-1-1292 0 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3:46.714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422 510 1890 0 0,'-2'-2'244'0'0,"-7"-8"648"0"0,-1 1-1 0 0,0 0 1 0 0,0 1 0 0 0,0 0 0 0 0,-22-11-1 0 0,20 13-319 0 0,0 1 0 0 0,-1 1 0 0 0,1 0-1 0 0,-1 0 1 0 0,0 2 0 0 0,-14-2 0 0 0,-77-1 3162 0 0,98 5-3490 0 0,5 0-100 0 0,50 0 1333 0 0,-39 0-1379 0 0,9 1-23 0 0,1 0-1 0 0,-1 1 0 0 0,0 1 0 0 0,0 1 1 0 0,27 8-1 0 0,-36-9-55 0 0,-1 1-1 0 0,1 0 1 0 0,-1 0 0 0 0,0 1-1 0 0,-1 0 1 0 0,1 1 0 0 0,-1 0-1 0 0,0 0 1 0 0,-1 0 0 0 0,1 1 0 0 0,-1 0-1 0 0,8 11 1 0 0,-11-11-1 0 0,-1-1-1 0 0,0 1 1 0 0,0 0-1 0 0,0 0 1 0 0,-1 0 0 0 0,0 0-1 0 0,0 0 1 0 0,0 0 0 0 0,-1 1-1 0 0,0-1 1 0 0,-1 1-1 0 0,0-1 1 0 0,0 1 0 0 0,-2 9-1 0 0,0-1-51 0 0,-1 0 0 0 0,-7 25 0 0 0,-7 4 144 0 0,-1-6-162 0 0,-25 39 0 0 0,10-20 316 0 0,32-57-247 0 0,0-1 0 0 0,1 1 0 0 0,0 0 0 0 0,-1 0 0 0 0,1-1 0 0 0,-1 1 0 0 0,1 0 0 0 0,0 0 0 0 0,-1 0 0 0 0,1 0 0 0 0,0-1 0 0 0,0 1 0 0 0,0 0 0 0 0,0 0 0 0 0,0 0 0 0 0,0 0 0 0 0,0 0 0 0 0,0 0 0 0 0,0-1 0 0 0,0 1 0 0 0,0 0 0 0 0,1 0 0 0 0,-1 0 0 0 0,0 0 0 0 0,0-1 0 0 0,1 1 0 0 0,-1 0 0 0 0,1 0 0 0 0,-1 0 0 0 0,1 0 0 0 0,1 0-8 0 0,-1 0-1 0 0,1 0 1 0 0,0 0-1 0 0,0 0 1 0 0,-1-1-1 0 0,1 1 1 0 0,0 0-1 0 0,0-1 1 0 0,0 1-1 0 0,0-1 1 0 0,0 0 0 0 0,0 0-1 0 0,2 0 1 0 0,40-3 59 0 0,-21-1 194 0 0,-21 4-219 0 0,45-9-184 0 0,3-2-976 0 0,85-32-1 0 0,-112 33 184 0 0</inkml:trace>
  <inkml:trace contextRef="#ctx0" brushRef="#br0" timeOffset="406.87">976 676 3011 0 0,'-3'-4'621'0'0,"0"1"0"0"0,-1-1 0 0 0,0 1 0 0 0,0 0 0 0 0,0 0 0 0 0,0 0 0 0 0,0 0 0 0 0,-1 1 0 0 0,1-1 0 0 0,-1 1 0 0 0,-6-2 0 0 0,9 5-443 0 0,-1-1 0 0 0,1 1 0 0 0,0-1 0 0 0,0 1 0 0 0,-1 0 1 0 0,1 0-1 0 0,0 0 0 0 0,0 0 0 0 0,0 1 0 0 0,0-1 0 0 0,0 0 0 0 0,0 1 0 0 0,1 0 0 0 0,-1-1 0 0 0,0 1 0 0 0,-2 3 0 0 0,0 2-33 0 0,-1-1 1 0 0,1 2-1 0 0,0-1 0 0 0,0 0 0 0 0,1 1 0 0 0,0-1 1 0 0,1 1-1 0 0,0 0 0 0 0,0 0 0 0 0,0 0 0 0 0,1 0 1 0 0,0 1-1 0 0,1-1 0 0 0,0 11 0 0 0,1-14-105 0 0,-1-1 0 0 0,1 1 0 0 0,0-1-1 0 0,0 1 1 0 0,0-1 0 0 0,1 1 0 0 0,-1-1 0 0 0,1 0-1 0 0,0 0 1 0 0,0 0 0 0 0,1 0 0 0 0,-1 0 0 0 0,1-1-1 0 0,0 1 1 0 0,0-1 0 0 0,0 1 0 0 0,1-1 0 0 0,-1 0-1 0 0,1 0 1 0 0,-1-1 0 0 0,9 5 0 0 0,-8-5-2 0 0,1 0 0 0 0,0 0 1 0 0,0 0-1 0 0,0-1 0 0 0,6 1 1 0 0,15 0 105 0 0,-18-2-95 0 0,-1-1 0 0 0,1 0 0 0 0,-1 0 0 0 0,9-3 0 0 0,-7 1-11 0 0,-1-1 1 0 0,1 0-1 0 0,-1 0 1 0 0,0 0-1 0 0,13-10 1 0 0,1-3 15 0 0,-8 4 3 0 0,-7 6-65 0 0,0 1 0 0 0,0-1 0 0 0,-1 0 0 0 0,0-1 0 0 0,-1 1 0 0 0,0-1 0 0 0,8-16 0 0 0,-12 20 17 0 0,1-1 0 0 0,-1 1 0 0 0,1-1 0 0 0,-2 0 0 0 0,1 1 0 0 0,0-1 0 0 0,-1 0 0 0 0,0 0 0 0 0,0-4 0 0 0,-1 4 2 0 0,1-1 1 0 0,-1 1 0 0 0,-1 1-1 0 0,1-1 1 0 0,-4-8 0 0 0,3 9-32 0 0,1 1 1 0 0,-1 0 0 0 0,-1-1-1 0 0,1 1 1 0 0,0 0 0 0 0,-1 0-1 0 0,-3-3 1 0 0,3 3-16 0 0,-1 0-1 0 0,1 0 1 0 0,-1 1 0 0 0,0 0-1 0 0,0 0 1 0 0,0 0-1 0 0,0 0 1 0 0,0 0 0 0 0,-7-1-1 0 0,5 2-171 0 0,-1-1 0 0 0,1 2 0 0 0,-1-1 0 0 0,1 1-1 0 0,-1 0 1 0 0,0 0 0 0 0,1 1 0 0 0,-1 0-1 0 0,1 0 1 0 0,-1 0 0 0 0,-7 4 0 0 0,2 0-818 0 0</inkml:trace>
  <inkml:trace contextRef="#ctx0" brushRef="#br0" timeOffset="856.48">1406 662 2883 0 0,'-1'-1'415'0'0,"0"-1"1"0"0,0 0-1 0 0,-1 1 1 0 0,1-1-1 0 0,0 0 1 0 0,-1 1-1 0 0,1 0 1 0 0,0-1-1 0 0,-1 1 1 0 0,-2-2-1 0 0,3 3-286 0 0,1 0 0 0 0,-1-1-1 0 0,1 1 1 0 0,-1 0-1 0 0,1 0 1 0 0,-1 0 0 0 0,1 0-1 0 0,-1 0 1 0 0,1 0-1 0 0,-1 0 1 0 0,0 0 0 0 0,1 0-1 0 0,-1 0 1 0 0,1 0-1 0 0,-1 0 1 0 0,1 0-1 0 0,-1 0 1 0 0,1 1 0 0 0,-1-1-1 0 0,1 0 1 0 0,0 0-1 0 0,-1 0 1 0 0,1 1 0 0 0,-1-1-1 0 0,1 0 1 0 0,-1 1-1 0 0,-2 2 115 0 0,1 1 1 0 0,0-1-1 0 0,0 1 0 0 0,0-1 0 0 0,0 1 0 0 0,1 0 0 0 0,-1-1 0 0 0,1 1 1 0 0,-1 4-1 0 0,-7 24 426 0 0,-2 16 82 0 0,4-17-329 0 0,3-10-140 0 0,4-18-208 0 0,-1-1 1 0 0,1 0-1 0 0,0 1 0 0 0,0-1 0 0 0,0 0 0 0 0,0 1 0 0 0,1-1 0 0 0,-1 0 0 0 0,0 0 0 0 0,1 1 0 0 0,0-1 1 0 0,-1 0-1 0 0,1 0 0 0 0,0 0 0 0 0,0 0 0 0 0,0 1 0 0 0,1-2 0 0 0,2 5 0 0 0,-3-5-29 0 0,0 0 1 0 0,0 0-1 0 0,0-1 0 0 0,0 1 0 0 0,0 0 1 0 0,0 0-1 0 0,1-1 0 0 0,-1 1 0 0 0,0-1 1 0 0,1 1-1 0 0,-1-1 0 0 0,0 1 1 0 0,1-1-1 0 0,-1 0 0 0 0,0 0 0 0 0,1 0 1 0 0,-1 0-1 0 0,1 0 0 0 0,-1 0 0 0 0,0 0 1 0 0,1 0-1 0 0,-1 0 0 0 0,1-1 0 0 0,-1 1 1 0 0,0 0-1 0 0,1-1 0 0 0,-1 1 0 0 0,0-1 1 0 0,0 0-1 0 0,1 1 0 0 0,0-2 0 0 0,6-4 112 0 0,0 0-1 0 0,-1 0 1 0 0,0 0-1 0 0,0 0 1 0 0,8-12-1 0 0,3-5-12 0 0,-9 8 17 0 0,2-4-59 0 0,-1 0-1 0 0,10-25 1 0 0,-18 38-129 0 0,0 1 0 0 0,0-1 1 0 0,-1 0-1 0 0,1 0 0 0 0,-2 0 0 0 0,1 0 1 0 0,0 0-1 0 0,-1 0 0 0 0,0 0 1 0 0,-1 0-1 0 0,1 0 0 0 0,-4-12 0 0 0,3 16-12 0 0,1-1-1 0 0,-1 1 1 0 0,0 0-1 0 0,0 0 1 0 0,0 0-1 0 0,-1-1 1 0 0,1 1-1 0 0,0 0 1 0 0,-1 0-1 0 0,0 1 0 0 0,1-1 1 0 0,-1 0-1 0 0,0 1 1 0 0,0-1-1 0 0,0 1 1 0 0,0-1-1 0 0,0 1 1 0 0,0 0-1 0 0,0 0 1 0 0,0 0-1 0 0,-1 0 0 0 0,1 0 1 0 0,0 0-1 0 0,-1 1 1 0 0,1-1-1 0 0,0 1 1 0 0,-1-1-1 0 0,1 1 1 0 0,-1 0-1 0 0,1 0 1 0 0,-1 0-1 0 0,1 1 0 0 0,0-1 1 0 0,-5 1-1 0 0,-3 2-155 0 0,0-1 0 0 0,1 2 0 0 0,-1-1 0 0 0,1 1 0 0 0,-1 1 0 0 0,-15 10 0 0 0,-18 19-1620 0 0,28-22 806 0 0</inkml:trace>
  <inkml:trace contextRef="#ctx0" brushRef="#br0" timeOffset="1355.15">1647 485 3011 0 0,'0'-4'582'0'0,"-1"0"0"0"0,0 0-1 0 0,1 1 1 0 0,-1-1 0 0 0,-1 0 0 0 0,1 1 0 0 0,-3-6 0 0 0,3 6-2 0 0,-1-1 1 0 0,1 0-1 0 0,-1 1 1 0 0,1-1 0 0 0,0 0-1 0 0,1 0 1 0 0,-2-5-1 0 0,3 7-471 0 0,-1 0-1 0 0,0 0 0 0 0,1 1 0 0 0,0-1 1 0 0,-1 1-1 0 0,1-1 0 0 0,0 0 1 0 0,0 1-1 0 0,0-1 0 0 0,0 1 1 0 0,0-1-1 0 0,0 1 0 0 0,0 0 0 0 0,0 0 1 0 0,0-1-1 0 0,1 1 0 0 0,-1 0 1 0 0,0 0-1 0 0,1 0 0 0 0,-1 0 0 0 0,1 0 1 0 0,0 1-1 0 0,-1-1 0 0 0,1 0 1 0 0,0 1-1 0 0,2-1 0 0 0,6-2 75 0 0,-1 1 1 0 0,0 0-1 0 0,15-1 0 0 0,15 4 189 0 0,-30 0-282 0 0,0 0 0 0 0,-1 1-1 0 0,0 0 1 0 0,1 0-1 0 0,13 7 1 0 0,-20-8-64 0 0,0 0-1 0 0,0 0 1 0 0,1 0-1 0 0,-1 1 0 0 0,0-1 1 0 0,0 1-1 0 0,0-1 1 0 0,0 1-1 0 0,-1 0 1 0 0,1 0-1 0 0,0 0 1 0 0,-1 0-1 0 0,1 0 1 0 0,-1 0-1 0 0,0 0 1 0 0,2 3-1 0 0,-3-2-5 0 0,0-1 1 0 0,1 1-1 0 0,-1-1 0 0 0,0 1 0 0 0,0-1 0 0 0,0 0 1 0 0,-1 1-1 0 0,1-1 0 0 0,0 1 0 0 0,-1-1 0 0 0,0 1 0 0 0,0-1 1 0 0,1 0-1 0 0,-1 0 0 0 0,0 1 0 0 0,-1-1 0 0 0,1 0 1 0 0,0 0-1 0 0,-1 0 0 0 0,-1 2 0 0 0,-12 14 261 0 0,0-1 0 0 0,-18 16 1 0 0,-6 6 428 0 0,38-39-676 0 0,0 1 1 0 0,1 0-1 0 0,-1 0 1 0 0,0 0-1 0 0,1 0 1 0 0,-1 0-1 0 0,1 1 1 0 0,-1-1-1 0 0,1 0 1 0 0,-1 0-1 0 0,1 0 1 0 0,0 0-1 0 0,0 0 1 0 0,-1 3-1 0 0,9 2 212 0 0,0-4-225 0 0,0 0 0 0 0,0-1 0 0 0,0 0 0 0 0,0 0 1 0 0,0-1-1 0 0,0 0 0 0 0,16-2 0 0 0,2 1 18 0 0,-16 0-43 0 0,1 2-1 0 0,0 0 1 0 0,0 0-1 0 0,-1 1 1 0 0,1 0-1 0 0,15 5 1 0 0,-24-6 13 0 0,1 0-1 0 0,0 1 1 0 0,0-1 0 0 0,-1 0 0 0 0,1 1 0 0 0,-1 0 0 0 0,1-1 0 0 0,-1 1 0 0 0,0 0 0 0 0,0 0 0 0 0,1 0 0 0 0,-1 1 0 0 0,-1-1 0 0 0,1 1 0 0 0,0-1 0 0 0,-1 1 0 0 0,1-1 0 0 0,-1 1 0 0 0,0 0-1 0 0,0 0 1 0 0,0-1 0 0 0,0 1 0 0 0,0 0 0 0 0,0 0 0 0 0,-1 0 0 0 0,0 0 0 0 0,1 4 0 0 0,-3 13 53 0 0,1-12-29 0 0,0 0 0 0 0,-1 0 0 0 0,-1 0 0 0 0,1 0 0 0 0,-1 0 0 0 0,-7 12 0 0 0,-2 2 80 0 0,0-2-76 0 0,-2-1-1 0 0,0-1 1 0 0,-2 0 0 0 0,-24 24-1 0 0,-7 7-2312 0 0,39-38 1294 0 0</inkml:trace>
  <inkml:trace contextRef="#ctx0" brushRef="#br0" timeOffset="2770.94">2075 74 2530 0 0,'-15'-27'3374'0'0,"14"25"-3002"0"0,-1-1-1 0 0,0 1 1 0 0,0-1-1 0 0,1 0 1 0 0,-1 0-1 0 0,1 0 1 0 0,0 0 0 0 0,0 0-1 0 0,-1-5 1 0 0,2 8-203 0 0,-1-1 1 0 0,1 0-1 0 0,0 0 0 0 0,0 1 1 0 0,-1-1-1 0 0,1 0 1 0 0,0 1-1 0 0,-1-1 1 0 0,1 0-1 0 0,-1 1 0 0 0,1-1 1 0 0,-1 1-1 0 0,1-1 1 0 0,-1 1-1 0 0,0-1 1 0 0,1 1-1 0 0,-1-1 0 0 0,1 1 1 0 0,-1-1-1 0 0,0 1 1 0 0,0 0-1 0 0,1-1 0 0 0,-1 1 1 0 0,0 0-1 0 0,0 0 1 0 0,1-1-1 0 0,-2 1 1 0 0,1 0-132 0 0,1 0 0 0 0,-1 0 0 0 0,1 0 0 0 0,-1 0 0 0 0,1 0 0 0 0,-1 0 0 0 0,1 0 0 0 0,-1 1 0 0 0,1-1 0 0 0,-1 0 0 0 0,1 0 0 0 0,0 0 0 0 0,-1 1 0 0 0,1-1 0 0 0,-1 0 0 0 0,1 0 0 0 0,-1 1 0 0 0,1-1 0 0 0,0 0 0 0 0,-1 1 0 0 0,1-1 0 0 0,0 0 0 0 0,-1 1 0 0 0,1-1 0 0 0,0 1 0 0 0,0-1 0 0 0,-1 1 0 0 0,1-1 0 0 0,0 0 0 0 0,0 1 0 0 0,0-1 0 0 0,-1 1 0 0 0,1-1 0 0 0,0 1 0 0 0,0-1 0 0 0,0 1 0 0 0,0-1 0 0 0,0 1 1 0 0,0-1-1 0 0,0 1 0 0 0,0-1 0 0 0,0 1 0 0 0,0-1 0 0 0,1 1 0 0 0,-1-1 0 0 0,0 1 0 0 0,0-1 0 0 0,0 1 0 0 0,0-1 0 0 0,1 1 0 0 0,-1 0 0 0 0,1 3 71 0 0,27 95 1429 0 0,-18-74-1322 0 0,13 25 107 0 0,-15-36-223 0 0,0 0 0 0 0,1-1 1 0 0,12 14-1 0 0,-13-19-50 0 0,0 0 0 0 0,0 0-1 0 0,0-1 1 0 0,1 0 0 0 0,12 8 0 0 0,-13-11-15 0 0,0 0 0 0 0,1 0 0 0 0,17 5 1 0 0,-16-7 0 0 0,0 0 1 0 0,-1 0 0 0 0,2-1-1 0 0,-1-1 1 0 0,0 0 0 0 0,0 0 0 0 0,0-1-1 0 0,0 0 1 0 0,17-5 0 0 0,7-4 83 0 0,49-21 1 0 0,13-4-911 0 0,-85 32 519 0 0,48-10-725 0 0,-56 12 828 0 0,0 0 1 0 0,0 1-1 0 0,0 0 1 0 0,0 0-1 0 0,0 0 1 0 0,-1 0-1 0 0,1 0 0 0 0,0 1 1 0 0,0-1-1 0 0,0 1 1 0 0,0 0-1 0 0,0 0 1 0 0,0 0-1 0 0,-1 0 0 0 0,1 0 1 0 0,3 3-1 0 0,-5-4 93 0 0,0 1-1 0 0,0 0 1 0 0,-1 0-1 0 0,1 0 0 0 0,0 0 1 0 0,-1 0-1 0 0,1 0 1 0 0,0 0-1 0 0,-1 0 0 0 0,1 0 1 0 0,-1 0-1 0 0,0 1 1 0 0,1-1-1 0 0,-1 0 1 0 0,0 0-1 0 0,0 0 0 0 0,0 0 1 0 0,1 1-1 0 0,-1-1 1 0 0,-1 2-1 0 0,1 0-85 0 0,-1 0 0 0 0,1 0-1 0 0,-1 0 1 0 0,0 0 0 0 0,0 0-1 0 0,-1 0 1 0 0,-2 4 0 0 0,-2 3-184 0 0,0-1 1 0 0,-1-1 0 0 0,-11 13 0 0 0,-26 19 601 0 0,-26 13 501 0 0,39-32-530 0 0,-170 94 3569 0 0,150-90-2682 0 0,32-14 43 0 0,18-9-433 0 0,12-3-724 0 0,52-12 514 0 0,34 1-375 0 0,-76 11-200 0 0,0 1-1 0 0,0 1 1 0 0,0 0 0 0 0,0 2 0 0 0,31 7 0 0 0,-50-9 46 0 0,1 0 0 0 0,-1-1 0 0 0,1 1 0 0 0,-1 0 0 0 0,0 1 0 0 0,1-1 0 0 0,-1 0 0 0 0,0 1 1 0 0,3 2-1 0 0,-4-4 3 0 0,-1 1 0 0 0,1 0 0 0 0,-1-1 0 0 0,1 1 0 0 0,-1 0 0 0 0,1-1 1 0 0,-1 1-1 0 0,1 0 0 0 0,-1 0 0 0 0,0 0 0 0 0,1 0 0 0 0,-1 0 0 0 0,0-1 0 0 0,0 1 1 0 0,0 0-1 0 0,0 0 0 0 0,0 0 0 0 0,0 0 0 0 0,0 1 0 0 0,-1 2-24 0 0,-1 1-1 0 0,1-1 1 0 0,-1 0 0 0 0,0 0-1 0 0,0 0 1 0 0,-1 0 0 0 0,1 0-1 0 0,-1-1 1 0 0,-4 5 0 0 0,-10 12 87 0 0,-38 35-1 0 0,35-38-15 0 0,-11 10-31 0 0,-23 19-42 0 0,18-14 10 0 0,-147 142 641 0 0,182-172-524 0 0,-19 19 16 0 0,13-7 563 0 0,8-14-652 0 0,-1 1 0 0 0,0-1 1 0 0,1 0-1 0 0,-1 1 0 0 0,0-1 0 0 0,1 0 1 0 0,-1 0-1 0 0,1 0 0 0 0,-1 1 1 0 0,0-1-1 0 0,1 0 0 0 0,-1 0 1 0 0,1 0-1 0 0,-1 0 0 0 0,1 0 1 0 0,-1 0-1 0 0,0 0 0 0 0,1 0 1 0 0,-1 0-1 0 0,1 0 0 0 0,-1 0 0 0 0,1 0 1 0 0,-1 0-1 0 0,1 0 0 0 0,-1 0 1 0 0,0 0-1 0 0,1-1 0 0 0,-1 1 1 0 0,1 0-1 0 0,-1 0 0 0 0,0 0 1 0 0,1-1-1 0 0,0 1 0 0 0,16-8 281 0 0,71-36-51 0 0,84-40 202 0 0,-127 65-757 0 0,91-26 0 0 0,-85 34-611 0 0,-32 8-245 0 0,0 1 1 0 0,20 0-1 0 0,-23-1-1265 0 0</inkml:trace>
  <inkml:trace contextRef="#ctx0" brushRef="#br0" timeOffset="3172.69">2562 496 2498 0 0,'-32'-56'12772'0'0,"30"72"-10369"0"0,1 33-1689 0 0,1-42-139 0 0,1 63 467 0 0,2 34-72 0 0,1 68-1204 0 0,0-70-191 0 0,-1-46 70 0 0,3 35-468 0 0,-3-45 74 0 0,-1-15 85 0 0,-1 20-794 0 0,-1-27 438 0 0</inkml:trace>
  <inkml:trace contextRef="#ctx0" brushRef="#br0" timeOffset="3647.63">93 1752 2626 0 0,'-16'-9'2026'0'0,"0"-1"-1"0"0,-23-18 0 0 0,25 11 729 0 0,14 16-2647 0 0,-1 0 0 0 0,0 0 0 0 0,0 0 0 0 0,1 0 0 0 0,-1 0 0 0 0,1 0 0 0 0,-1 0 0 0 0,1-1-1 0 0,-1 1 1 0 0,1 0 0 0 0,0 0 0 0 0,-1 0 0 0 0,1-1 0 0 0,0 1 0 0 0,0 0 0 0 0,0 0 0 0 0,0-1 0 0 0,0 1 0 0 0,0 0 0 0 0,0 0 0 0 0,0-1-1 0 0,1 1 1 0 0,-1 0 0 0 0,0 0 0 0 0,1 0 0 0 0,0-2 0 0 0,11-16 943 0 0,0 10-556 0 0,-2 3-317 0 0,1 1 1 0 0,0 0-1 0 0,1 0 0 0 0,-1 1 1 0 0,1 0-1 0 0,0 1 0 0 0,0 1 1 0 0,0 0-1 0 0,0 1 0 0 0,19-1 1 0 0,16 3 211 0 0,66 10 0 0 0,-73-6-289 0 0,111 11 166 0 0,79 3 31 0 0,-122-13-4 0 0,166-15-1 0 0,-113-10-532 0 0,79-22 420 0 0,-3-9 232 0 0,-79 14-241 0 0,12-2-261 0 0,212-42 272 0 0,199-6-1283 0 0,-462 78 166 0 0,57 7-1589 0 0,-125 3 666 0 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4:08.788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98 275 2242 0 0,'-14'-14'3809'0'0,"-27"-21"-1"0"0,17 15-882 0 0,19 16-2156 0 0,-8-10 1581 0 0,14 14-2325 0 0,-1 0 0 0 0,1 0 1 0 0,0 0-1 0 0,0 0 0 0 0,-1 0 0 0 0,1 0 0 0 0,0 0 0 0 0,0 0 0 0 0,0 0 0 0 0,-1 0 0 0 0,1 0 0 0 0,0 0 0 0 0,0 1 0 0 0,-1-1 0 0 0,1 0 0 0 0,0 0 0 0 0,-1 1 0 0 0,1-1 0 0 0,0 1 0 0 0,-1-1 1 0 0,2 1-1 0 0,12 4 9 0 0,1-1 0 0 0,0 0-1 0 0,0-1 1 0 0,0-1 0 0 0,23 1 0 0 0,33-4 217 0 0,-25-1-194 0 0,-13 0-129 0 0,-14 1 364 0 0,-8 1-164 0 0,5-1 8 0 0,9 0-33 0 0,16 1-137 0 0,-8 0-181 0 0,14 0-206 0 0,-16 0-3099 0 0,-28 0 2958 0 0</inkml:trace>
  <inkml:trace contextRef="#ctx0" brushRef="#br0" timeOffset="771.48">346 362 2210 0 0,'-4'-4'1662'0'0,"2"1"-536"0"0,-1 0-1 0 0,0 0 0 0 0,1 0 1 0 0,0-1-1 0 0,0 1 0 0 0,-2-5 220 0 0,0 6-683 0 0,3 2-449 0 0,16 5 561 0 0,-12-1-750 0 0,0-1-1 0 0,-1 1 1 0 0,0-1-1 0 0,0 1 0 0 0,0 0 1 0 0,0-1-1 0 0,-1 1 1 0 0,1 0-1 0 0,-1 0 1 0 0,1 7-1 0 0,0 41 161 0 0,-2-36-215 0 0,1 26-161 0 0,5 23 275 0 0,2-1 186 0 0,8 32-150 0 0,-9-58-355 0 0,13 70 554 0 0,-2-10-74 0 0,-8-33-5 0 0,-8-52-389 0 0,0 6 39 0 0,-1 0 101 0 0,1 9 85 0 0,1 22-87 0 0,-1-17-220 0 0,0 99 258 0 0,-2-84-61 0 0,-1 5-116 0 0,-13 122 704 0 0,9-132-122 0 0,-2-3-406 0 0,4-20 126 0 0,1-6-78 0 0,0 0-63 0 0,2-5-55 0 0,-2 42 257 0 0,3 27 199 0 0,-1-19-186 0 0,5 45 97 0 0,0-33 392 0 0,-3-33-1046 0 0,0-13 99 0 0,-2-21 222 0 0,2 86 727 0 0,-13 44 115 0 0,2-48-569 0 0,3-13-579 0 0,3-28 350 0 0,0-15 16 0 0,0-1 85 0 0,-1 63 141 0 0,6 47-406 0 0,-1-30 222 0 0,-1-86-272 0 0,-1 94 237 0 0,-5-39-209 0 0,-4 15 112 0 0,-9 68-16 0 0,-2-56-48 0 0,16-79 133 0 0,2 1 0 0 0,0-1 0 0 0,2 35 0 0 0,4-61-760 0 0,2-7 134 0 0,4-11-2075 0 0,-6 11 1744 0 0</inkml:trace>
  <inkml:trace contextRef="#ctx0" brushRef="#br0" timeOffset="1421.16">155 3854 2530 0 0,'-32'-20'4938'0'0,"10"11"-2140"0"0,-4-4 3437 0 0,56 11-6172 0 0,1 0 0 0 0,56-13 0 0 0,-28 1 69 0 0,-20 5-29 0 0,-1-1 8 0 0,-13 4-32 0 0,7-2 214 0 0,17-4-34 0 0,26-3-124 0 0,-54 11-92 0 0,1 2 0 0 0,0 0 0 0 0,36 2 0 0 0,-45 2-223 0 0,4 1 522 0 0,22 1-3440 0 0,-34-4 1641 0 0</inkml:trace>
  <inkml:trace contextRef="#ctx0" brushRef="#br0" timeOffset="2569.26">901 68 1762 0 0,'-10'-13'2533'0'0,"8"10"-1829"0"0,0 0 0 0 0,-1 0 1 0 0,1 0-1 0 0,0 0 0 0 0,-1 1 0 0 0,-3-3 1 0 0,-4-11 3896 0 0,9 14-4347 0 0,1 1 0 0 0,-1 0 0 0 0,1 0 0 0 0,-1 0 1 0 0,1 0-1 0 0,-1 0 0 0 0,0 0 0 0 0,1 0 0 0 0,-1 0 0 0 0,0 0 0 0 0,0 0 1 0 0,0 0-1 0 0,0 0 0 0 0,-1-1 0 0 0,1 3-207 0 0,1-1 0 0 0,-1 0 0 0 0,1 0 0 0 0,0 1 0 0 0,-1-1 0 0 0,1 1 0 0 0,0-1 0 0 0,-1 0 0 0 0,1 1 0 0 0,0-1 0 0 0,0 1 0 0 0,-1-1 0 0 0,1 0 0 0 0,0 1 0 0 0,0-1 0 0 0,0 1 0 0 0,0-1 0 0 0,-1 1 0 0 0,1-1 0 0 0,0 1 0 0 0,0-1 0 0 0,0 1 0 0 0,0-1 0 0 0,0 1 0 0 0,1 0 0 0 0,-4 24-360 0 0,2-12 621 0 0,-14 57-114 0 0,4-24-872 0 0,6-15 644 0 0,-2 23-769 0 0,-4 27 241 0 0,10-75 272 0 0,-6 31-1402 0 0</inkml:trace>
  <inkml:trace contextRef="#ctx0" brushRef="#br0" timeOffset="3765.95">935 3707 1185 0 0,'-6'-3'1053'0'0,"-33"0"13020"0"0,34 33-13392 0 0,-2 30 148 0 0,-3 29-132 0 0,-2 136-525 0 0,11-204-770 0 0,1-11 364 0 0,-1 0 1 0 0,1 0-1 0 0,1-1 0 0 0,-1 1 0 0 0,2 0 0 0 0,0 0 0 0 0,0-1 0 0 0,0 1 0 0 0,5 10 1 0 0,-3-13 78 0 0</inkml:trace>
  <inkml:trace contextRef="#ctx0" brushRef="#br0" timeOffset="4276.99">1131 3892 2691 0 0,'-41'-5'6406'0'0,"29"6"-3182"0"0,11 0-3155 0 0,-1 0 0 0 0,1 1 0 0 0,-1-1 0 0 0,1 1 0 0 0,0-1 0 0 0,0 1 0 0 0,-1 0 0 0 0,1 0 0 0 0,0-1 0 0 0,0 1 0 0 0,0 3 0 0 0,0-3 171 0 0,-4 8 427 0 0,2-3-630 0 0,-1 7 225 0 0,0-1-1 0 0,0 1 0 0 0,1 0 1 0 0,1 0-1 0 0,-1 22 1 0 0,3-27-301 0 0,0 0 0 0 0,1 0 0 0 0,0-1 1 0 0,0 1-1 0 0,1 0 0 0 0,0-1 1 0 0,1 1-1 0 0,-1-1 0 0 0,2 0 0 0 0,4 10 1 0 0,-7-17 37 0 0,-1 1-1 0 0,1-1 1 0 0,0 0 0 0 0,0 1 0 0 0,0-1 0 0 0,0 0 0 0 0,0 1 0 0 0,0-1 0 0 0,1 0-1 0 0,-1 0 1 0 0,0 0 0 0 0,1 0 0 0 0,-1 0 0 0 0,1-1 0 0 0,-1 1 0 0 0,0 0-1 0 0,1-1 1 0 0,0 1 0 0 0,-1-1 0 0 0,1 1 0 0 0,-1-1 0 0 0,1 1 0 0 0,0-1 0 0 0,-1 0-1 0 0,1 0 1 0 0,0 0 0 0 0,-1 0 0 0 0,1 0 0 0 0,0-1 0 0 0,-1 1 0 0 0,1 0 0 0 0,1-1-1 0 0,2-2 25 0 0,-1 0 0 0 0,0 0-1 0 0,0-1 1 0 0,0 1-1 0 0,-1-1 1 0 0,1 0-1 0 0,-1 0 1 0 0,3-5 0 0 0,12-23 463 0 0,-6 1-180 0 0,-5 9-314 0 0,2-12-638 0 0,-3 11 1292 0 0,-2-16-190 0 0,-4 36-432 0 0,0 0-1 0 0,0 0 1 0 0,-1 0 0 0 0,1 0-1 0 0,0 1 1 0 0,-1-1-1 0 0,0 0 1 0 0,0 0 0 0 0,0 0-1 0 0,0 0 1 0 0,0 0-1 0 0,-1 1 1 0 0,1-1-1 0 0,-1 1 1 0 0,1-1 0 0 0,-1 1-1 0 0,-4-5 1 0 0,4 6 3 0 0,0 0 1 0 0,0 0-1 0 0,-1 0 0 0 0,1 0 1 0 0,0 0-1 0 0,0 0 0 0 0,-1 1 1 0 0,1-1-1 0 0,0 1 0 0 0,-1 0 1 0 0,1-1-1 0 0,0 1 0 0 0,-1 0 1 0 0,1 0-1 0 0,-1 1 0 0 0,1-1 1 0 0,-3 1-1 0 0,-38 12-754 0 0,37-10 1005 0 0,0 1-405 0 0,-4 2-1060 0 0,-8 5-339 0 0,10-6-412 0 0</inkml:trace>
  <inkml:trace contextRef="#ctx0" brushRef="#br0" timeOffset="4728.74">1487 3898 2146 0 0,'-6'-1'2978'0'0,"-10"0"1926"0"0,16 1-4853 0 0,0 0-1 0 0,-1 0 1 0 0,1 0-1 0 0,0 0 1 0 0,-1 0-1 0 0,1 0 1 0 0,0 1-1 0 0,-1-1 1 0 0,1 0-1 0 0,0 0 1 0 0,-1 0-1 0 0,1 0 1 0 0,0 0-1 0 0,0 0 1 0 0,-1 1-1 0 0,1-1 0 0 0,0 0 1 0 0,-1 0-1 0 0,1 1 1 0 0,0-1-1 0 0,0 0 1 0 0,0 0-1 0 0,-1 1 1 0 0,1-1-1 0 0,0 0 1 0 0,0 0-1 0 0,0 1 1 0 0,0-1-1 0 0,-1 0 1 0 0,1 1-1 0 0,0-1 1 0 0,0 0-1 0 0,0 1 1 0 0,0-1-1 0 0,0 1 1 0 0,-2 8 483 0 0,0-3-276 0 0,1-1-479 0 0,0 33 642 0 0,0 16 804 0 0,1-45-1004 0 0,1 0 0 0 0,0 0 0 0 0,0-1 0 0 0,1 1 0 0 0,0-1-1 0 0,5 16 1 0 0,5-4-51 0 0,-10-18 1 0 0,0 0-1 0 0,0 0 1 0 0,0 0-1 0 0,0-1 1 0 0,1 1-1 0 0,-1 0 1 0 0,0-1-1 0 0,1 0 1 0 0,4 3-1 0 0,6-1 400 0 0,-3-3-379 0 0,6-3-392 0 0,-14 2 253 0 0,1-1 0 0 0,-1 1 1 0 0,0 0-1 0 0,0-1 0 0 0,0 1 1 0 0,0-1-1 0 0,0 1 0 0 0,0-1 1 0 0,0 0-1 0 0,0 0 0 0 0,-1 0 1 0 0,1 0-1 0 0,-1 0 1 0 0,1 0-1 0 0,-1-1 0 0 0,0 1 1 0 0,0 0-1 0 0,0-1 0 0 0,1-2 1 0 0,1-9 521 0 0,-2 4-463 0 0,-2-5-701 0 0,-6-14 1083 0 0,3 10-710 0 0,1 6 235 0 0,-1-3-780 0 0,-6-8 428 0 0,-3-11 442 0 0,13 33-530 0 0,-1-1 1 0 0,0 1-1 0 0,0-1 0 0 0,0 1 1 0 0,-1 0-1 0 0,1 0 0 0 0,-3-4 0 0 0,-2 2 326 0 0</inkml:trace>
  <inkml:trace contextRef="#ctx0" brushRef="#br0" timeOffset="6739.96">55 2766 1666 0 0,'-5'-3'748'0'0,"-1"-1"1020"0"0,0 1 0 0 0,-1 0 0 0 0,0 0-1 0 0,-8-2 1 0 0,92 5 1113 0 0,-22-2-2484 0 0,84 2 434 0 0,-105 0-707 0 0,-12 0-133 0 0,15 0-232 0 0,11 0 145 0 0,24-1-18 0 0,116 0-369 0 0,-113 5 63 0 0,-24 0 22 0 0,-26-1-504 0 0,-1-1-102 0 0</inkml:trace>
  <inkml:trace contextRef="#ctx0" brushRef="#br0" timeOffset="9012.54">1058 2176 609 0 0,'-1'0'124'0'0,"1"-1"0"0"0,0 0-1 0 0,0 1 1 0 0,-1-1 0 0 0,1 1 0 0 0,0-1 0 0 0,-1 1 0 0 0,1-1 0 0 0,-1 0 0 0 0,1 1 0 0 0,-1 0 0 0 0,1-1 0 0 0,-1 1 0 0 0,1-1 0 0 0,-1 1 0 0 0,1 0 0 0 0,-1-1 0 0 0,0 1 0 0 0,1 0 0 0 0,-1-1 0 0 0,1 1 0 0 0,-1 0 0 0 0,0 0 0 0 0,1 0 0 0 0,-1 0 0 0 0,0-1 0 0 0,1 1 0 0 0,-1 0 0 0 0,-1 0 0 0 0,1 0 26 0 0,0 0 0 0 0,0 0 1 0 0,0 0-1 0 0,0 0 1 0 0,0 0-1 0 0,0 0 0 0 0,0 0 1 0 0,0 0-1 0 0,0 0 0 0 0,0 1 1 0 0,0-1-1 0 0,0 0 0 0 0,0 1 1 0 0,0-1-1 0 0,1 0 1 0 0,-1 1-1 0 0,0-1 0 0 0,0 1 1 0 0,-1 1-1 0 0,0 1 422 0 0,-1 1 72 0 0,0-1-384 0 0,2-1-252 0 0,-21 37 1848 0 0,17-26-1482 0 0,0 1-1 0 0,-6 22 1 0 0,1 31-131 0 0,5-22 55 0 0,1 35 138 0 0,5-28-551 0 0,3 1 140 0 0,-1-18 264 0 0,6 14-194 0 0,-4-30 181 0 0,1 0 0 0 0,8 19 0 0 0,-10-28-174 0 0,1 1-1 0 0,1-1 1 0 0,0 0-1 0 0,0 0 1 0 0,1 0-1 0 0,0-1 1 0 0,0 0-1 0 0,18 15 1 0 0,-24-22-104 0 0,1-1 0 0 0,0 1 0 0 0,0-1 0 0 0,0 0 0 0 0,0 1 0 0 0,0-1 0 0 0,1 0 0 0 0,-1 0 0 0 0,0 0 0 0 0,0-1 0 0 0,1 1 0 0 0,-1 0 0 0 0,1-1 0 0 0,-1 1 0 0 0,0-1 1 0 0,1 0-1 0 0,-1 0 0 0 0,1 0 0 0 0,-1 0 0 0 0,1-1 0 0 0,-1 1 0 0 0,0 0 0 0 0,1-1 0 0 0,-1 0 0 0 0,0 0 0 0 0,1 1 0 0 0,-1-1 0 0 0,3-2 0 0 0,1-2 79 0 0,0 1 0 0 0,1-2 1 0 0,-2 1-1 0 0,1-1 0 0 0,-1 0 0 0 0,1 0 0 0 0,4-9 0 0 0,2 0 102 0 0,5-11 29 0 0,23-38-221 0 0,-31 49 224 0 0,8-12-289 0 0,-12 11 1157 0 0,-5 15-1055 0 0,0 0 0 0 0,0 0 1 0 0,0 0-1 0 0,0 0 0 0 0,0 1 1 0 0,-1-1-1 0 0,1 0 1 0 0,0 0-1 0 0,0 0 0 0 0,0 0 1 0 0,-1 1-1 0 0,1-1 0 0 0,0 0 1 0 0,-1 0-1 0 0,1 1 0 0 0,-1-1 1 0 0,1 0-1 0 0,-1 1 0 0 0,1-1 1 0 0,-1 0-1 0 0,0 1 0 0 0,1-1 1 0 0,-1 1-1 0 0,-1-2 0 0 0,0 2 8 0 0,0-1 0 0 0,0 1-1 0 0,0-1 1 0 0,0 1-1 0 0,0 0 1 0 0,0-1-1 0 0,0 1 1 0 0,0 0 0 0 0,0 0-1 0 0,0 1 1 0 0,-4 0-1 0 0,-20 4-390 0 0,-31 10 0 0 0,15-2-2686 0 0,36-12 1806 0 0</inkml:trace>
  <inkml:trace contextRef="#ctx0" brushRef="#br0" timeOffset="9526.4">1666 2544 2178 0 0,'-14'-7'3095'0'0,"-12"-7"-396"0"0,9 11-176 0 0,6 3-675 0 0,-1 3-184 0 0,10-2-1579 0 0,1 0 1 0 0,0 0-1 0 0,-1 0 1 0 0,1 0-1 0 0,0 0 1 0 0,-1 0-1 0 0,1 0 1 0 0,0 0-1 0 0,0 1 1 0 0,0-1-1 0 0,0 1 1 0 0,0-1-1 0 0,0 1 1 0 0,1-1-1 0 0,-2 3 1 0 0,-11 27 529 0 0,11-25-394 0 0,0 0-1 0 0,0 0 0 0 0,1 1 1 0 0,0-1-1 0 0,-1 12 0 0 0,2-7-16 0 0,0 2-3 0 0,0-10-209 0 0,0 1-1 0 0,0-1 1 0 0,0 0 0 0 0,0 0-1 0 0,1 0 1 0 0,0 0 0 0 0,-1 1-1 0 0,1-1 1 0 0,0 0 0 0 0,0 0 0 0 0,1 0-1 0 0,-1-1 1 0 0,2 4 0 0 0,3 1-484 0 0,0 1 575 0 0,-2-4 72 0 0,2 0-213 0 0,0-2-223 0 0,-3-1 275 0 0,0-1 0 0 0,0 1 0 0 0,0-1-1 0 0,0 0 1 0 0,0 1 0 0 0,1-1 0 0 0,-1-1 0 0 0,0 1-1 0 0,0 0 1 0 0,0-1 0 0 0,0 1 0 0 0,0-1 0 0 0,0 0-1 0 0,0 0 1 0 0,0-1 0 0 0,4-1 0 0 0,-2 0 69 0 0,-1 1-1 0 0,0-1 1 0 0,-1 0 0 0 0,1 0-1 0 0,5-6 1 0 0,5-10 403 0 0,-6 6 455 0 0,7-14-1072 0 0,-11 5 416 0 0,-3 5-302 0 0,0-9 400 0 0,-7 10-283 0 0,4 14-192 0 0,0 0 1 0 0,0-1-1 0 0,0 1 0 0 0,0 1 1 0 0,0-1-1 0 0,0 0 0 0 0,0 0 1 0 0,-1 1-1 0 0,1 0 0 0 0,-1-1 1 0 0,-4-1-1 0 0,-9-1-574 0 0,6 3 230 0 0,-1 1 83 0 0,-4 2 46 0 0,7 1-751 0 0</inkml:trace>
  <inkml:trace contextRef="#ctx0" brushRef="#br0" timeOffset="10936.52">572 680 1634 0 0,'-9'-5'537'0'0,"0"0"0"0"0,-1 1 1 0 0,0 1-1 0 0,1 0 0 0 0,-12-3 1 0 0,-8 3 1370 0 0,7 3-394 0 0,21 0-1577 0 0,-4 0 315 0 0,2 0 170 0 0,-2 0 462 0 0,-3-1 829 0 0,1-2-122 0 0,7 4-1574 0 0,0 0-1 0 0,1 0 1 0 0,-1 0-1 0 0,0 0 1 0 0,0 0-1 0 0,1 1 1 0 0,-1-1-1 0 0,0 0 1 0 0,0 0-1 0 0,0 0 1 0 0,0 0-1 0 0,-1 0 1 0 0,1 0-1 0 0,0 0 1 0 0,0 1-1 0 0,-1-1 1 0 0,1 0-1 0 0,0 0 1 0 0,-1 0 0 0 0,0 1-1 0 0,-14 29 97 0 0,11-23-173 0 0,-46 75-100 0 0,-56 79-1957 0 0,101-155 2083 0 0,-25 38-660 0 0</inkml:trace>
  <inkml:trace contextRef="#ctx0" brushRef="#br0" timeOffset="11298.79">844 1112 1666 0 0,'-29'-23'3092'0'0,"29"23"-2974"0"0,-1-1-1 0 0,1 1 1 0 0,-1-1-1 0 0,0 1 1 0 0,1 0-1 0 0,-1-1 1 0 0,0 1 0 0 0,0 0-1 0 0,1 0 1 0 0,-1-1-1 0 0,0 1 1 0 0,1 0-1 0 0,-1 0 1 0 0,0 0-1 0 0,0 0 1 0 0,1 0-1 0 0,-1 0 1 0 0,0 0 0 0 0,0 0-1 0 0,1 1 1 0 0,-1-1-1 0 0,0 0 1 0 0,1 0-1 0 0,-1 1 1 0 0,0-1-1 0 0,1 0 1 0 0,-1 1-1 0 0,0-1 1 0 0,1 0 0 0 0,-1 1-1 0 0,1-1 1 0 0,-1 1-1 0 0,0-1 1 0 0,1 1-1 0 0,-1 0 1 0 0,-18 18 936 0 0,-18 24 1 0 0,-8 10-468 0 0,18-26-455 0 0,9-7-271 0 0,-1 0-47 0 0,7-7 90 0 0,-4 6-75 0 0,5-5-15 0 0,-19 20-604 0 0</inkml:trace>
  <inkml:trace contextRef="#ctx0" brushRef="#br0" timeOffset="11720.67">702 1605 673 0 0,'-7'-5'64'0'0,"-16"-6"3364"0"0,22 10-3310 0 0,0 1 0 0 0,0 0 0 0 0,0 0 0 0 0,0 0-1 0 0,0 0 1 0 0,0 0 0 0 0,0 0 0 0 0,0 0 0 0 0,0 0 0 0 0,0 1-1 0 0,0-1 1 0 0,0 0 0 0 0,0 0 0 0 0,0 1 0 0 0,0-1-1 0 0,0 1 1 0 0,1-1 0 0 0,-1 1 0 0 0,0-1 0 0 0,0 1-1 0 0,0-1 1 0 0,1 1 0 0 0,-1 0 0 0 0,-1 1 0 0 0,-21 23 1392 0 0,-4 6-568 0 0,11-13-780 0 0,6-6-32 0 0,-1 2 250 0 0,4-6-255 0 0,-3 5-57 0 0,-8 9-201 0 0,-8 11-297 0 0,6-9-146 0 0</inkml:trace>
  <inkml:trace contextRef="#ctx0" brushRef="#br0" timeOffset="11721.67">595 2048 1217 0 0,'-4'-3'322'0'0,"2"1"-40"0"0,0 1-1 0 0,0 0 1 0 0,0 0-1 0 0,0-1 1 0 0,0 1 0 0 0,0 0-1 0 0,0 0 1 0 0,-5-1 0 0 0,6 3-221 0 0,0-1 0 0 0,0 0 1 0 0,0 0-1 0 0,0 0 0 0 0,1 1 1 0 0,-1-1-1 0 0,0 0 1 0 0,0 1-1 0 0,0-1 0 0 0,1 1 1 0 0,-1-1-1 0 0,0 1 0 0 0,0-1 1 0 0,1 1-1 0 0,-1-1 1 0 0,0 1-1 0 0,1 0 0 0 0,-1-1 1 0 0,1 1-1 0 0,-1 0 0 0 0,1 0 1 0 0,-1-1-1 0 0,1 1 1 0 0,0 0-1 0 0,-1 0 0 0 0,1 0 1 0 0,-1 1-1 0 0,-84 158 2221 0 0,47-97-2248 0 0,12-22 298 0 0,-1 2-492 0 0,17-25 195 0 0,-6 8-81 0 0,-12 19-525 0 0,1-1-273 0 0</inkml:trace>
  <inkml:trace contextRef="#ctx0" brushRef="#br0" timeOffset="12214.96">1234 883 2659 0 0,'-1'-1'323'0'0,"-1"-2"107"0"0,0 1-1 0 0,1 0 1 0 0,-1 1 0 0 0,0-1-1 0 0,0 0 1 0 0,0 0 0 0 0,0 1 0 0 0,-1-1-1 0 0,1 1 1 0 0,-14-8 4712 0 0,15 9-5039 0 0,1-1-1 0 0,-1 0 0 0 0,0 1 1 0 0,1-1-1 0 0,-1 1 0 0 0,0-1 1 0 0,0 1-1 0 0,1-1 1 0 0,-1 1-1 0 0,0 0 0 0 0,0 0 1 0 0,0-1-1 0 0,0 1 0 0 0,1 0 1 0 0,-1 0-1 0 0,0 0 0 0 0,0 0 1 0 0,0 0-1 0 0,0 0 1 0 0,0 0-1 0 0,0 0 0 0 0,1 0 1 0 0,-2 0-1 0 0,-4 2 101 0 0,1 0 0 0 0,0 0-1 0 0,0 1 1 0 0,0-1 0 0 0,0 1 0 0 0,1 0-1 0 0,-1 0 1 0 0,-7 8 0 0 0,-34 36-34 0 0,37-36 85 0 0,-50 58-163 0 0,22-22-35 0 0,0 1-80 0 0,13-15-70 0 0,-26 34-395 0 0,-19 23 76 0 0,22-30 2 0 0,0 0-226 0 0,15-21 38 0 0,29-36 557 0 0,-52 62-2046 0 0,40-49 1399 0 0</inkml:trace>
  <inkml:trace contextRef="#ctx0" brushRef="#br0" timeOffset="12602.2">1050 883 2594 0 0,'-3'-2'170'0'0,"-2"-2"352"0"0,3 1 596 0 0,1-1 282 0 0,1-1 675 0 0,1-2 755 0 0,10 6-1891 0 0,-5 2-670 0 0,0 0-1 0 0,1 0 0 0 0,-1 0 1 0 0,0 1-1 0 0,0-1 0 0 0,0 2 0 0 0,0-1 1 0 0,0 1-1 0 0,-1 0 0 0 0,10 6 1 0 0,7 6 364 0 0,24 22 0 0 0,-29-22-655 0 0,41 29 1037 0 0,33 14-143 0 0,16-4-2513 0 0,-103-52 525 0 0</inkml:trace>
  <inkml:trace contextRef="#ctx0" brushRef="#br0" timeOffset="13101.87">955 1404 2402 0 0,'-1'-1'380'0'0,"-1"0"0"0"0,1 0-1 0 0,-1 0 1 0 0,1 0-1 0 0,0-1 1 0 0,-1 1 0 0 0,1 0-1 0 0,0-1 1 0 0,0 1-1 0 0,0-1 1 0 0,0 0 0 0 0,0 1-1 0 0,0-1 1 0 0,1 0 0 0 0,-1 0-1 0 0,1 1 1 0 0,-2-5-1 0 0,2 5-285 0 0,0 1 0 0 0,1-1 0 0 0,-1 0 0 0 0,0 0 0 0 0,0 0 0 0 0,0 0 0 0 0,0 0 0 0 0,1 0-1 0 0,-1 1 1 0 0,0-1 0 0 0,1 0 0 0 0,-1 0 0 0 0,1 0 0 0 0,-1 1 0 0 0,1-1 0 0 0,-1 0 0 0 0,1 1 0 0 0,0-1-1 0 0,1-1 1 0 0,5-2 357 0 0,-2 1 39 0 0,14-6-145 0 0,1 1 1 0 0,0 1-1 0 0,0 1 0 0 0,1 1 1 0 0,-1 1-1 0 0,34-3 0 0 0,133 4-442 0 0,-117 4-146 0 0</inkml:trace>
  <inkml:trace contextRef="#ctx0" brushRef="#br0" timeOffset="13501.3">1261 1543 2146 0 0,'-28'-2'3590'0'0,"9"6"219"0"0,17-3-3525 0 0,-1 0-1 0 0,1 0 0 0 0,-1 0 1 0 0,1 1-1 0 0,-1-1 1 0 0,1 1-1 0 0,0-1 1 0 0,-1 1-1 0 0,1 0 1 0 0,0 0-1 0 0,0 0 1 0 0,0 0-1 0 0,1 0 1 0 0,-1 0-1 0 0,-2 5 1 0 0,-3 11 634 0 0,6-3-505 0 0,2-9-293 0 0,-1-1-1 0 0,1 1 1 0 0,0 0 0 0 0,1-1 0 0 0,0 1-1 0 0,0-1 1 0 0,0 0 0 0 0,0 0-1 0 0,1 1 1 0 0,0-2 0 0 0,0 1 0 0 0,0 0-1 0 0,0 0 1 0 0,1-1 0 0 0,0 0 0 0 0,7 7-1 0 0,-1-2-28 0 0,1-1-1 0 0,-1 0 1 0 0,2-1-1 0 0,-1 0 1 0 0,24 11-1 0 0,-33-17-68 0 0,1 0-1 0 0,-1 0 1 0 0,0 0-1 0 0,1-1 1 0 0,-1 1-1 0 0,1-1 1 0 0,-1 1-1 0 0,0-1 0 0 0,1 0 1 0 0,-1 0-1 0 0,1 0 1 0 0,-1 0-1 0 0,1 0 1 0 0,-1 0-1 0 0,1-1 1 0 0,-1 0-1 0 0,0 1 1 0 0,1-1-1 0 0,-1 0 1 0 0,0 0-1 0 0,0 0 0 0 0,1 0 1 0 0,-1 0-1 0 0,0-1 1 0 0,0 1-1 0 0,0-1 1 0 0,2-2-1 0 0,0 0 82 0 0,-1 0-1 0 0,0-1 1 0 0,0 1-1 0 0,0-1 1 0 0,-1 0-1 0 0,0 1 1 0 0,0-1-1 0 0,0 0 1 0 0,0-1-1 0 0,-1 1 1 0 0,2-9-1 0 0,-2 9-78 0 0,-1 0-1 0 0,0 0 1 0 0,0 0-1 0 0,0 0 1 0 0,-2-8-1 0 0,1 6-33 0 0,-1 0 0 0 0,0 0-1 0 0,0 0 1 0 0,-1 0 0 0 0,0 1 0 0 0,-5-9 0 0 0,4 8-162 0 0,-1 0 0 0 0,1 1 0 0 0,-2 0 1 0 0,1 0-1 0 0,-1 0 0 0 0,1 0 0 0 0,-1 1 0 0 0,-1 0 1 0 0,1 0-1 0 0,-9-4 0 0 0,3 3-415 0 0,1 1-876 0 0</inkml:trace>
  <inkml:trace contextRef="#ctx0" brushRef="#br0" timeOffset="13927.18">1599 1162 3555 0 0,'0'-1'111'0'0,"0"1"-1"0"0,0-1 1 0 0,0 1-1 0 0,0-1 0 0 0,1 1 1 0 0,-1-1-1 0 0,0 1 1 0 0,0-1-1 0 0,0 0 1 0 0,0 1-1 0 0,0-1 0 0 0,0 1 1 0 0,0-1-1 0 0,-1 1 1 0 0,1-1-1 0 0,0 1 1 0 0,0-1-1 0 0,0 1 0 0 0,-1-1 1 0 0,1 1-1 0 0,0-1 1 0 0,0 1-1 0 0,-1-1 0 0 0,1 1 1 0 0,0-1-1 0 0,-1 1 1 0 0,1-1-1 0 0,-1 1 1 0 0,1 0-1 0 0,-1-1 0 0 0,0 0 75 0 0,1 1-1 0 0,-1-1 1 0 0,0 1 0 0 0,1-1-1 0 0,-1 1 1 0 0,1-1-1 0 0,0 0 1 0 0,-1 1-1 0 0,1-1 1 0 0,-1 0-1 0 0,1 1 1 0 0,0-1-1 0 0,0 0 1 0 0,-1 1-1 0 0,1-1 1 0 0,0 0 0 0 0,0 0-1 0 0,0-1 1 0 0,-4-6 1862 0 0,3 7-2000 0 0,1 1 0 0 0,0 0 0 0 0,-1-1 0 0 0,1 1 0 0 0,0 0 0 0 0,-1-1 0 0 0,1 1 0 0 0,0 0 0 0 0,0-1 0 0 0,0 1 0 0 0,-1 0 0 0 0,1-1 0 0 0,0 1 0 0 0,0-1 0 0 0,0 1 0 0 0,0-1 0 0 0,0 1 0 0 0,0 0 0 0 0,0-1 0 0 0,0 1 0 0 0,0-1 0 0 0,0 1 0 0 0,0-1 0 0 0,0 1 0 0 0,0 0 0 0 0,0-1 0 0 0,0 1 0 0 0,0-1 0 0 0,1 1 0 0 0,-1 0 0 0 0,0-1 0 0 0,0 1 0 0 0,0-1 0 0 0,1 1 0 0 0,-1 0 0 0 0,0-1 0 0 0,0 1 0 0 0,1 0 0 0 0,-1-1 0 0 0,0 1 0 0 0,1 0 0 0 0,-1 0 0 0 0,0-1 0 0 0,1 1 0 0 0,-1 0 0 0 0,1 0 0 0 0,-1 0 0 0 0,0-1 0 0 0,1 1 0 0 0,-1 0 0 0 0,1 0 0 0 0,-1 0 0 0 0,1 0 0 0 0,11-6-154 0 0,10-4 764 0 0,12-1-296 0 0,51-6-184 0 0,-71 15 102 0 0,6-1-1020 0 0,10-2 324 0 0,46 0-2824 0 0,-72 5 3471 0 0</inkml:trace>
  <inkml:trace contextRef="#ctx0" brushRef="#br0" timeOffset="13928.18">1770 753 384 0 0,'-34'-31'6568'0'0,"34"31"-6486"0"0,-1 0 0 0 0,1 0 1 0 0,0 0-1 0 0,0 0 0 0 0,0-1 1 0 0,-1 1-1 0 0,1 0 0 0 0,0 0 0 0 0,0 0 1 0 0,-1 0-1 0 0,1 0 0 0 0,0 0 1 0 0,0 0-1 0 0,-1 0 0 0 0,1 0 0 0 0,0 0 1 0 0,0 0-1 0 0,-1 0 0 0 0,1 0 1 0 0,0 0-1 0 0,0 0 0 0 0,0 0 0 0 0,-1 0 1 0 0,1 0-1 0 0,0 0 0 0 0,0 1 1 0 0,-2 0 657 0 0,2-1-658 0 0,0 0 1 0 0,-1 1-1 0 0,-3 14 1515 0 0,4 31-1059 0 0,1-32-257 0 0,-1 58 819 0 0,0-24-892 0 0,0 1 42 0 0,0-17 135 0 0,0 126-173 0 0,0-94 26 0 0,0-22-1013 0 0,0 108 2240 0 0,0-89-1034 0 0,0-22-315 0 0,0 30-89 0 0,0 32-292 0 0,0 12-2630 0 0</inkml:trace>
  <inkml:trace contextRef="#ctx0" brushRef="#br0" timeOffset="14316.65">1880 1314 2530 0 0,'-13'-16'1267'0'0,"10"13"-851"0"0,1 1 1 0 0,-1-1-1 0 0,1 0 0 0 0,0 0 0 0 0,0 0 0 0 0,-3-6 0 0 0,4 7-172 0 0,1 1-1 0 0,-1 0 0 0 0,0-1 1 0 0,0 1-1 0 0,0-1 0 0 0,0 1 1 0 0,0 0-1 0 0,0 0 0 0 0,0 0 1 0 0,0 0-1 0 0,0-1 0 0 0,-1 1 1 0 0,1 1-1 0 0,0-1 0 0 0,-1 0 1 0 0,1 0-1 0 0,0 0 0 0 0,-1 1 1 0 0,1-1-1 0 0,-1 1 0 0 0,0-1 1 0 0,1 1-1 0 0,-1 0 0 0 0,1-1 1 0 0,-1 1-1 0 0,1 0 0 0 0,-1 0 1 0 0,0 0-1 0 0,1 0 0 0 0,-4 1 1 0 0,0 0-95 0 0,0 0 1 0 0,0 0-1 0 0,0 0 1 0 0,0 1-1 0 0,1 0 0 0 0,-1 0 1 0 0,0 0-1 0 0,-6 5 1 0 0,-17 11-79 0 0,13-7 109 0 0,-6 4-399 0 0,-11 9-136 0 0,1 2-226 0 0,-14 13-1190 0 0,29-25 538 0 0</inkml:trace>
  <inkml:trace contextRef="#ctx0" brushRef="#br0" timeOffset="14317.65">1559 1541 2146 0 0,'14'-22'1503'0'0,"-7"10"-175"0"0,1 0 1 0 0,11-15-1 0 0,-15 22-1255 0 0,-1-2 1306 0 0,-2 4-807 0 0,0 1-519 0 0,1-1 452 0 0,-1 0 0 0 0,1 1 1 0 0,0-1-1 0 0,0 1 0 0 0,0-1 1 0 0,0 1-1 0 0,0 0 1 0 0,5-4-1 0 0,-5 5-375 0 0,0 0 1 0 0,1 0-1 0 0,-1 0 0 0 0,1 0 1 0 0,-1 0-1 0 0,1 0 0 0 0,-1 1 1 0 0,1 0-1 0 0,0-1 1 0 0,-1 1-1 0 0,1 0 0 0 0,-1 0 1 0 0,1 0-1 0 0,0 1 0 0 0,-1-1 1 0 0,1 1-1 0 0,-1-1 0 0 0,6 3 1 0 0,47 10-1941 0 0,-50-13 273 0 0</inkml:trace>
  <inkml:trace contextRef="#ctx0" brushRef="#br0" timeOffset="14942.69">1820 1198 1730 0 0,'-2'-2'440'0'0,"1"0"1"0"0,-1 1 0 0 0,0-1-1 0 0,1 0 1 0 0,-1 0 0 0 0,1 0 0 0 0,0 0-1 0 0,-1 0 1 0 0,1 0 0 0 0,0 0-1 0 0,0 0 1 0 0,-1-4 0 0 0,2 5-374 0 0,0 1 0 0 0,0 0 0 0 0,0-1 0 0 0,1 1 0 0 0,-1-1 0 0 0,0 1 0 0 0,0-1 0 0 0,0 1 0 0 0,0 0 0 0 0,0-1 0 0 0,1 1 0 0 0,-1 0 0 0 0,0-1 0 0 0,0 1 0 0 0,0 0 0 0 0,1-1 0 0 0,-1 1 0 0 0,0 0 0 0 0,1-1 0 0 0,-1 1 0 0 0,0 0 0 0 0,1 0 0 0 0,-1-1 0 0 0,0 1 0 0 0,1 0 0 0 0,18-4 827 0 0,0 4-864 0 0,-8 0 226 0 0,0 2 0 0 0,-1-1 0 0 0,1 1 1 0 0,14 5-1 0 0,-6 0 227 0 0,-6-2-202 0 0,0 0-56 0 0,-4-1-117 0 0,-7-3-87 0 0,15 7 427 0 0,0 0 0 0 0,20 14-1 0 0,59 51 6 0 0,-7-5-1432 0 0,-76-60 1539 0 0</inkml:trace>
  <inkml:trace contextRef="#ctx0" brushRef="#br0" timeOffset="15451.85">2007 1652 3299 0 0,'-18'-18'9913'0'0,"16"26"-8661"0"0,3 13 425 0 0,0-11-1264 0 0,-1-5-247 0 0,0-1 0 0 0,1 0 0 0 0,0 0 0 0 0,0 1 0 0 0,0-1 0 0 0,0 0 0 0 0,2 4 0 0 0,5 4-308 0 0,-2-7 193 0 0,3-2 253 0 0,-3-4 99 0 0,-4 1-381 0 0,-1 0 0 0 0,1-1 1 0 0,0 1-1 0 0,-1-1 1 0 0,1 0-1 0 0,0 1 0 0 0,-1-1 1 0 0,1 0-1 0 0,-1 0 1 0 0,0 0-1 0 0,1 0 1 0 0,-1 0-1 0 0,1 0 0 0 0,-1-1 1 0 0,0 1-1 0 0,0 0 1 0 0,0-1-1 0 0,0 1 1 0 0,2-3-1 0 0,-1-2-53 0 0,0 1 0 0 0,0-1 0 0 0,-1 1 0 0 0,2-11 1 0 0,-1 8-302 0 0,0-2 1013 0 0,-2-5-374 0 0,-2-9-539 0 0,-1 11 288 0 0,2 9 145 0 0,-1-3-81 0 0,-1 0-187 0 0,-2-4-304 0 0,-6-4-681 0 0,3 10 283 0 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4:35.8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 91 2819 0 0,'-6'-10'5493'0'0,"8"5"-1972"0"0,17 4-861 0 0,-7 2-2787 0 0,166 8 2048 0 0,-150-10-1431 0 0,-18 1-494 0 0,-1-1 0 0 0,1 1 0 0 0,0 1 0 0 0,14 2 0 0 0,-23-3 2 0 0,0 1-1 0 0,-1-1 1 0 0,1 0 0 0 0,0 1-1 0 0,0-1 1 0 0,0 1 0 0 0,0-1-1 0 0,-1 1 1 0 0,1 0-1 0 0,0-1 1 0 0,-1 1 0 0 0,1 0-1 0 0,0-1 1 0 0,-1 1 0 0 0,1 0-1 0 0,-1 0 1 0 0,1-1 0 0 0,-1 1-1 0 0,1 0 1 0 0,-1 0-1 0 0,0 0 1 0 0,1 0 0 0 0,-1 0-1 0 0,0 0 1 0 0,0 0 0 0 0,0 0-1 0 0,0-1 1 0 0,1 1-1 0 0,-1 0 1 0 0,-1 0 0 0 0,1 0-1 0 0,0 0 1 0 0,0 0 0 0 0,0 0-1 0 0,0 0 1 0 0,-1 0 0 0 0,1 0-1 0 0,-1 1 1 0 0,-2 7 24 0 0,0 1 1 0 0,-1-1-1 0 0,-5 9 1 0 0,2-5-133 0 0,-4 11 134 0 0,-15 25 0 0 0,-1-6 205 0 0,-16 19 59 0 0,3-4-437 0 0,-19 33 441 0 0,37-56-487 0 0,16-26 156 0 0,1 0 1 0 0,1 1-1 0 0,-5 11 0 0 0,3 0-306 0 0,2-8-116 0 0,4 0-1605 0 0,4-12 843 0 0</inkml:trace>
  <inkml:trace contextRef="#ctx0" brushRef="#br0" timeOffset="374.47">273 489 2530 0 0,'-1'0'157'0'0,"1"0"-1"0"0,0-1 0 0 0,0 1 0 0 0,0 0 1 0 0,-1-1-1 0 0,1 1 0 0 0,0 0 0 0 0,-1 0 1 0 0,1-1-1 0 0,0 1 0 0 0,-1 0 1 0 0,1 0-1 0 0,0 0 0 0 0,-1 0 0 0 0,1-1 1 0 0,0 1-1 0 0,-1 0 0 0 0,1 0 0 0 0,0 0 1 0 0,-1 0-1 0 0,1 0 0 0 0,-1 0 0 0 0,1 0 1 0 0,0 0-1 0 0,-1 0 0 0 0,1 0 0 0 0,-1 0 1 0 0,1 0-1 0 0,0 0 0 0 0,-1 0 0 0 0,1 0 1 0 0,0 0-1 0 0,-1 1 0 0 0,1-1 1 0 0,0 0-1 0 0,-1 0 0 0 0,1 0 0 0 0,0 1 1 0 0,-1-1-1 0 0,1 0 0 0 0,0 0 0 0 0,-1 1 1 0 0,1-1-1 0 0,0 1 0 0 0,-1 0 77 0 0,1 1 0 0 0,-1 0 0 0 0,1 0 0 0 0,0 0 0 0 0,-1 0 0 0 0,1 0 0 0 0,0 0 0 0 0,0 0 0 0 0,1 3 0 0 0,1 6 19 0 0,0-1-1 0 0,0 1 0 0 0,4 9 1 0 0,4 2-1261 0 0,1-1 0 0 0,1 0 0 0 0,17 23 0 0 0,-26-37 283 0 0</inkml:trace>
  <inkml:trace contextRef="#ctx0" brushRef="#br0" timeOffset="718.55">414 408 2659 0 0,'-5'-7'2074'0'0,"0"-1"-76"0"0,3 2 2428 0 0,20 22-2939 0 0,-9-10-1522 0 0,-5-1-19 0 0,0-1 1 0 0,0 0-1 0 0,0 0 0 0 0,1-1 0 0 0,0 1 0 0 0,0-1 0 0 0,5 3 0 0 0,9 3-1034 0 0,-6-5 397 0 0,3 1-601 0 0,-10-3 321 0 0</inkml:trace>
  <inkml:trace contextRef="#ctx0" brushRef="#br0" timeOffset="719.55">808 127 1986 0 0,'-16'-8'3673'0'0,"-9"1"278"0"0,17 4-2665 0 0,7 3-1167 0 0,-1 0 0 0 0,0 0 0 0 0,1 0 0 0 0,-1 0 0 0 0,1 0 0 0 0,-1 1 0 0 0,1-1 0 0 0,-1 0 0 0 0,1 1 1 0 0,-1-1-1 0 0,1 1 0 0 0,-1-1 0 0 0,1 1 0 0 0,-1 0 0 0 0,1 0 0 0 0,0 0 0 0 0,-1-1 0 0 0,0 3 0 0 0,-22 18 1143 0 0,23-19-1033 0 0,-12 11-290 0 0,-5 9 312 0 0,10-13 124 0 0,-19 23-209 0 0,2-4 61 0 0,9-9-475 0 0,0 2 130 0 0,-13 23-132 0 0,14-15-328 0 0,-6 14-1701 0 0,13-27 1003 0 0</inkml:trace>
  <inkml:trace contextRef="#ctx0" brushRef="#br0" timeOffset="1141.48">651 148 3363 0 0,'-1'-4'2461'0'0,"-3"3"-2296"0"0,3 1 177 0 0,34 2 5867 0 0,35-4-4761 0 0,2 0-553 0 0,66 3-1637 0 0,-131 0-203 0 0</inkml:trace>
  <inkml:trace contextRef="#ctx0" brushRef="#br0" timeOffset="1500.51">758 452 3075 0 0,'-41'-17'7100'0'0,"40"17"-7027"0"0,1 0 0 0 0,0 0 0 0 0,-1 1 0 0 0,1-1 1 0 0,0 0-1 0 0,0 0 0 0 0,-1 0 0 0 0,1 0 0 0 0,0 0 0 0 0,0-1 0 0 0,-1 1 0 0 0,1 0 1 0 0,0 0-1 0 0,-1 0 0 0 0,1 0 0 0 0,0 0 0 0 0,0 0 0 0 0,-1 0 0 0 0,1 0 0 0 0,0-1 1 0 0,0 1-1 0 0,0 0 0 0 0,-1 0 0 0 0,1 0 0 0 0,0 0 0 0 0,0-1 0 0 0,0 1 0 0 0,-1 0 1 0 0,1 0-1 0 0,0-1 0 0 0,0 1 0 0 0,0 0 0 0 0,0 0 0 0 0,0-1 0 0 0,0 1 0 0 0,0 0 1 0 0,-1 0-1 0 0,1-1 0 0 0,0 1 0 0 0,0-1 0 0 0,11-4 822 0 0,-3 1-864 0 0,53-24 526 0 0,-38 20-259 0 0,0 0 0 0 0,27-4 1 0 0,-50 11-297 0 0,1 1 0 0 0,-1 0 0 0 0,0 0 0 0 0,1 0 0 0 0,-1 0 0 0 0,0-1 0 0 0,1 1-1 0 0,-1 0 1 0 0,1 0 0 0 0,-1 0 0 0 0,1 0 0 0 0,-1 0 0 0 0,0 0 0 0 0,1 0 0 0 0,-1 0 0 0 0,1 0 0 0 0,-1 0 0 0 0,0 0 0 0 0,1 1 0 0 0,-1-1 0 0 0,1 0 0 0 0,-1 0 0 0 0,0 0 0 0 0,1 0 0 0 0,-1 1 0 0 0,0-1 0 0 0,1 0 0 0 0,-1 0 0 0 0,0 1 0 0 0,1-1 0 0 0,-1 0 0 0 0,0 1 0 0 0,1-1 0 0 0,-1 0 0 0 0,0 1 0 0 0,0-1 0 0 0,0 0 0 0 0,1 1 0 0 0,-1-1 0 0 0,0 0-1 0 0,0 1 1 0 0,0-1 0 0 0,0 1 0 0 0,0-1 0 0 0,0 0 0 0 0,0 1 0 0 0,1-1 0 0 0,-1 1 0 0 0,0-1 0 0 0,-1 1 0 0 0,1-1 0 0 0,0 0 0 0 0,0 1 0 0 0,0-1 0 0 0,0 1 0 0 0,0-1 0 0 0,0 0 0 0 0,0 1 0 0 0,-1-1 0 0 0,1 1 0 0 0,-15 28-113 0 0,11-21 230 0 0,-20 39 201 0 0,-23 48 572 0 0,45-91-876 0 0,-7 14 132 0 0,1 0 1 0 0,0 0-1 0 0,2 1 0 0 0,-6 25 1 0 0,11-42-156 0 0,1 1 1 0 0,-1-1-1 0 0,1 1 1 0 0,0 0-1 0 0,0-1 0 0 0,0 1 1 0 0,0-1-1 0 0,0 1 1 0 0,0 0-1 0 0,1-1 1 0 0,-1 1-1 0 0,1-1 1 0 0,0 1-1 0 0,0-1 1 0 0,0 0-1 0 0,0 1 1 0 0,0-1-1 0 0,1 0 0 0 0,-1 1 1 0 0,3 1-1 0 0,-2-2 38 0 0,0 0-1 0 0,0-1 1 0 0,0 0-1 0 0,0 1 1 0 0,0-1-1 0 0,1 0 1 0 0,-1 0-1 0 0,0 0 1 0 0,1-1-1 0 0,-1 1 1 0 0,1-1-1 0 0,-1 1 1 0 0,0-1-1 0 0,1 0 1 0 0,-1 0 0 0 0,1 0-1 0 0,-1 0 1 0 0,1 0-1 0 0,-1 0 1 0 0,1-1-1 0 0,4-1 1 0 0,-2 1-93 0 0,0 0 0 0 0,0-1 0 0 0,0 0 1 0 0,0 0-1 0 0,0 0 0 0 0,0 0 1 0 0,-1-1-1 0 0,1 0 0 0 0,4-4 0 0 0,-7 6 58 0 0,-1 0 0 0 0,0-1 0 0 0,0 1 0 0 0,0-1 0 0 0,1 1-1 0 0,-1-1 1 0 0,-1 1 0 0 0,1-1 0 0 0,0 1 0 0 0,0-1 0 0 0,-1 0-1 0 0,1 0 1 0 0,0 1 0 0 0,-1-1 0 0 0,0 0 0 0 0,1 0 0 0 0,-1 1-1 0 0,0-1 1 0 0,0 0 0 0 0,0 0 0 0 0,0 0 0 0 0,-1 0 0 0 0,1 1-1 0 0,0-1 1 0 0,-1 0 0 0 0,1 0 0 0 0,-1 1 0 0 0,1-1 0 0 0,-3-2 0 0 0,-2-5-641 0 0,-1 0 1 0 0,0 0-1 0 0,0 1 1 0 0,-1 0-1 0 0,0 1 1 0 0,-13-12 0 0 0,12 12-114 0 0</inkml:trace>
  <inkml:trace contextRef="#ctx0" brushRef="#br0" timeOffset="1922.37">1133 319 3107 0 0,'-11'-10'3432'0'0,"-7"-6"514"0"0,12 12-2190 0 0,0 0 1351 0 0,11 3-1607 0 0,13 0-822 0 0,-12 0-1127 0 0,16-4 1446 0 0,-16 4-1102 0 0,6-2-48 0 0,17-3 371 0 0,-8 2-176 0 0,31-7 6 0 0,17-3-93 0 0,-23 8-3690 0 0,-42 6 2716 0 0</inkml:trace>
  <inkml:trace contextRef="#ctx0" brushRef="#br0" timeOffset="2310.23">1195 161 2659 0 0,'-9'-3'1302'0'0,"0"1"-507"0"0,3 0-272 0 0,1 0 73 0 0,3 0-124 0 0,-5-5 4649 0 0,4 8-2484 0 0,2 7-1615 0 0,2 0-995 0 0,1 3-19 0 0,-2-5 295 0 0,0 60 1038 0 0,2 33-345 0 0,12 147-338 0 0,-12-224-443 0 0,1 11-260 0 0,3 36-810 0 0,-1-23 307 0 0,-3 0-733 0 0,-2-43-123 0 0</inkml:trace>
  <inkml:trace contextRef="#ctx0" brushRef="#br0" timeOffset="2668.27">1337 402 2787 0 0,'-15'-8'3203'0'0,"6"4"-2627"0"0,6 2-608 0 0,-2 0 1506 0 0,5 0-225 0 0,-3 0-192 0 0,-5-3 256 0 0,4 5-1153 0 0,-4 0 481 0 0,-2 3-1 0 0,1 1-95 0 0,-2 1-481 0 0,-1 2 865 0 0,2 0-1185 0 0,-2 3-930 0 0,-3 1 1090 0 0,2 1-929 0 0</inkml:trace>
  <inkml:trace contextRef="#ctx0" brushRef="#br0" timeOffset="2669.27">1130 601 2370 0 0,'14'-17'2375'0'0,"10"-5"-29"0"0,-13 12-372 0 0,-2 3-800 0 0,-3 4-632 0 0,4-1 57 0 0,8-2-119 0 0,9-1-787 0 0,-13 4-329 0 0,-5 1 102 0 0,1 0-368 0 0</inkml:trace>
  <inkml:trace contextRef="#ctx0" brushRef="#br0" timeOffset="3065.21">1643 19 1666 0 0,'-10'-11'4223'0'0,"-5"3"2772"0"0,2 11-3149 0 0,0 11-4486 0 0,-16 21 1949 0 0,5-6-427 0 0,9-7-393 0 0,7-4-1029 0 0,7-16 513 0 0,1 0-1 0 0,-1 0 1 0 0,1 0 0 0 0,0 0 0 0 0,-1 0 0 0 0,1 0 0 0 0,0 0 0 0 0,0 0 0 0 0,0 0 0 0 0,1 3 0 0 0,0-4 23 0 0,-1 1 0 0 0,1-1 0 0 0,-1 1 0 0 0,1-1 0 0 0,0 1 0 0 0,0-1 0 0 0,0 0 0 0 0,0 0 0 0 0,0 1 0 0 0,0-1 0 0 0,0 0 0 0 0,0 0 0 0 0,1 0 0 0 0,-1 0 0 0 0,0 0 0 0 0,1 0 1 0 0,-1-1-1 0 0,1 1 0 0 0,-1 0 0 0 0,1-1 0 0 0,-1 1 0 0 0,1-1 0 0 0,-1 1 0 0 0,1-1 0 0 0,-1 0 0 0 0,3 1 0 0 0,58 8 260 0 0,-50-7-653 0 0,6 5 386 0 0,-4 4-15 0 0,-11 0-394 0 0,-4-7 492 0 0,0 1 1 0 0,0 0-1 0 0,0-1 0 0 0,-1 1 1 0 0,0-1-1 0 0,0 0 0 0 0,0 1 0 0 0,0-1 1 0 0,-5 6-1 0 0,-6 9-201 0 0,4-8 47 0 0,-21 24 244 0 0,-18 17-834 0 0,15-17-31 0 0,11-13 262 0 0,-37 35-1399 0 0,23-24 444 0 0,5-4 238 0 0</inkml:trace>
  <inkml:trace contextRef="#ctx0" brushRef="#br0" timeOffset="3409">1424 310 2146 0 0,'-5'-2'1457'0'0,"4"1"-1120"0"0,-1 1 0 0 0,1 0 1 0 0,-1-1-1 0 0,1 1 0 0 0,-1-1 0 0 0,1 0 0 0 0,-1 0 0 0 0,1 1 1 0 0,0-1-1 0 0,-1 0 0 0 0,1 0 0 0 0,0 0 0 0 0,0 0 1 0 0,0-1-1 0 0,0 1 0 0 0,0 0 0 0 0,0 0 0 0 0,-1-2 0 0 0,6 11 3496 0 0,27 29-2585 0 0,-12-16-1117 0 0,1-1 0 0 0,0-1 0 0 0,1-1 0 0 0,2-1 0 0 0,23 15 0 0 0,-36-27-197 0 0,30 13-225 0 0,-28-13 61 0 0,-3-3 7 0 0,5 3-307 0 0,-8-4 177 0 0,1 1-142 0 0,2 1 324 0 0</inkml:trace>
  <inkml:trace contextRef="#ctx0" brushRef="#br0" timeOffset="3827.96">1570 664 2851 0 0,'-31'-7'9454'0'0,"31"7"-9326"0"0,-10 17 1821 0 0,5 5-808 0 0,2 16 201 0 0,5-14-1032 0 0,3-11-498 0 0,-1-5 842 0 0,5 0 54 0 0,-8-7-648 0 0,1 0 0 0 0,-1-1 0 0 0,0 1 0 0 0,1-1 0 0 0,-1 1 0 0 0,1-1 0 0 0,-1 1 0 0 0,0-1 0 0 0,1 0 0 0 0,-1 0 0 0 0,2 0 0 0 0,13-2 393 0 0,-9 0-375 0 0,0-1-1 0 0,-1 0 0 0 0,1 0 1 0 0,-1-1-1 0 0,7-4 0 0 0,28-23 786 0 0,-15 9-539 0 0,-22 18-314 0 0,-3 3-41 0 0,0 0 0 0 0,0 1 1 0 0,0-1-1 0 0,0 0 0 0 0,-1 0 0 0 0,1 1 1 0 0,0-1-1 0 0,-1 0 0 0 0,1 0 1 0 0,-1 0-1 0 0,1 0 0 0 0,-1 0 0 0 0,1 0 1 0 0,-1 0-1 0 0,1-2 0 0 0,-1 3-17 0 0,0-1 0 0 0,0 1-1 0 0,0-1 1 0 0,0 1 0 0 0,-1-1 0 0 0,1 1-1 0 0,0-1 1 0 0,0 1 0 0 0,0-1 0 0 0,0 1-1 0 0,-1-1 1 0 0,1 1 0 0 0,0 0 0 0 0,-1-1-1 0 0,1 1 1 0 0,0-1 0 0 0,0 1 0 0 0,-1 0-1 0 0,1-1 1 0 0,-1 1 0 0 0,1 0 0 0 0,0-1-1 0 0,-1 1 1 0 0,-2-1-153 0 0,1 0-1 0 0,-1 0 1 0 0,1 0-1 0 0,-1 0 1 0 0,1 0-1 0 0,-1 1 0 0 0,1 0 1 0 0,-1-1-1 0 0,0 1 1 0 0,1 0-1 0 0,-5 1 1 0 0,-5 0-1315 0 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4:42.2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319 1591 1666 0 0,'-4'-4'373'0'0,"1"1"1"0"0,0-1 0 0 0,-1 0-1 0 0,1 0 1 0 0,1 0 0 0 0,-1 0-1 0 0,1 0 1 0 0,-1-1 0 0 0,1 1-1 0 0,-2-8 1 0 0,1 5 190 0 0,0 0-1 0 0,0 1 1 0 0,0-1 0 0 0,-7-8 0 0 0,7 10-391 0 0,-1 0-1 0 0,0 0 1 0 0,-1 1 0 0 0,1-1 0 0 0,-1 1-1 0 0,0 0 1 0 0,1 0 0 0 0,-2 1 0 0 0,1-1-1 0 0,0 1 1 0 0,-1 0 0 0 0,0 1 0 0 0,1-1 0 0 0,-1 1-1 0 0,0 0 1 0 0,0 1 0 0 0,-1-1 0 0 0,1 1-1 0 0,0 0 1 0 0,0 1 0 0 0,-12 0 0 0 0,14 0-64 0 0,-1 0 1 0 0,0 0 0 0 0,1 0 0 0 0,-1-1 0 0 0,1 0-1 0 0,-1 0 1 0 0,-5-2 0 0 0,8 2-68 0 0,0 0 0 0 0,1 0 0 0 0,-1 0 0 0 0,0 0 0 0 0,1-1 0 0 0,-1 1 0 0 0,1 0 0 0 0,0-1 0 0 0,-1 0 0 0 0,1 1 0 0 0,0-1 0 0 0,0 0 0 0 0,0 1 0 0 0,0-1 0 0 0,0 0 0 0 0,0 0 0 0 0,1 0 0 0 0,-2-2 0 0 0,-34-152 785 0 0,19 73-469 0 0,7 24-297 0 0,6 23-3 0 0,2-19 42 0 0,3 24-69 0 0,0 1 0 0 0,3-1 0 0 0,0 1 0 0 0,2 0 1 0 0,14-43-1 0 0,32-73 162 0 0,-29 88-235 0 0,-7 20 126 0 0,-3 6-29 0 0,0 1 36 0 0,22-40 0 0 0,-31 64-89 0 0,1 0 1 0 0,-1 0-1 0 0,1 0 0 0 0,1 1 0 0 0,-1-1 0 0 0,1 1 1 0 0,0 1-1 0 0,1-1 0 0 0,-1 1 0 0 0,14-8 0 0 0,24-9-17 0 0,72-24 0 0 0,-47 27 67 0 0,-22 9-116 0 0,45-2-116 0 0,47 1 109 0 0,-80 7 129 0 0,-39 3-26 0 0,341-43-61 0 0,-4-28 305 0 0,-242 48-517 0 0,-94 19 217 0 0,254-45 20 0 0,-226 44 37 0 0,0 3 1 0 0,0 1 0 0 0,83 9 0 0 0,-42 0-221 0 0,96-6 0 0 0,-100-1 117 0 0,-62-1 203 0 0,-8 0-227 0 0,0 1 0 0 0,19 2-1 0 0,-32-2 82 0 0,0 1 0 0 0,0-1 0 0 0,0 1 0 0 0,0-1-1 0 0,0 1 1 0 0,0 0 0 0 0,-1 0 0 0 0,1 0 0 0 0,0 1 0 0 0,-1-1-1 0 0,1 1 1 0 0,-1-1 0 0 0,0 1 0 0 0,1 0 0 0 0,-1 0 0 0 0,0 0-1 0 0,0 0 1 0 0,3 4 0 0 0,-4-2 5 0 0,1 0 0 0 0,0 0 0 0 0,-1 0 0 0 0,0 1 0 0 0,0-1 0 0 0,-1 0-1 0 0,1 1 1 0 0,-1-1 0 0 0,0 0 0 0 0,0 1 0 0 0,-1 6 0 0 0,1-7 9 0 0,-1 0 0 0 0,1 0 0 0 0,0 1-1 0 0,0-1 1 0 0,0 0 0 0 0,1 0 0 0 0,0 1 0 0 0,-1-1 0 0 0,2 0-1 0 0,-1 0 1 0 0,0 0 0 0 0,1 0 0 0 0,2 4 0 0 0,24 27 434 0 0,6 7-688 0 0,-32-38 308 0 0,0 0 1 0 0,0 0 0 0 0,0 0 0 0 0,-1 0 0 0 0,1 0-1 0 0,-1 0 1 0 0,0 1 0 0 0,0-1 0 0 0,-1 0-1 0 0,1 8 1 0 0,-9 120-312 0 0,1-79 166 0 0,3-18-34 0 0,2-20 61 0 0,-5 21 46 0 0,3 0 0 0 0,1 1-1 0 0,2 0 1 0 0,6 67 0 0 0,4-45-28 0 0,5 30 17 0 0,-6-39-268 0 0,-5-24 301 0 0,-1 1 0 0 0,-1 0-1 0 0,-1-1 1 0 0,-1 1-1 0 0,-7 36 1 0 0,1-24-91 0 0,-3-1 1 0 0,-27 73-1 0 0,29-89 197 0 0,-8 17-361 0 0,14-38-201 0 0,1-6 180 0 0,1-8-891 0 0,3 3-34 0 0</inkml:trace>
  <inkml:trace contextRef="#ctx0" brushRef="#br0" timeOffset="796.47">476 1642 1986 0 0,'-3'-3'577'0'0,"0"0"1"0"0,0 0-1 0 0,0 0 1 0 0,1 0-1 0 0,0 0 1 0 0,-1-1-1 0 0,1 1 1 0 0,0-1 0 0 0,1 1-1 0 0,-2-5 1 0 0,4 6-361 0 0,0 1 1 0 0,1-1-1 0 0,0 1 1 0 0,-1 0-1 0 0,1 0 1 0 0,0 0-1 0 0,0 0 0 0 0,0 0 1 0 0,0 0-1 0 0,0 0 1 0 0,-1 1-1 0 0,5-2 1 0 0,10-4 8 0 0,39-18 50 0 0,0 2 0 0 0,2 3 0 0 0,0 2-1 0 0,2 3 1 0 0,71-8 0 0 0,248-15 44 0 0,-285 29-226 0 0,-31 2-12 0 0,40-2 108 0 0,226-13-93 0 0,-247 18-181 0 0,46 1-124 0 0,-39 3 236 0 0,42 4-259 0 0,-3 1 28 0 0,-61-6 4 0 0,-36 0-632 0 0,-7 0-92 0 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4:45.26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1103 305 1409 0 0,'-1'-3'291'0'0,"1"-1"1"0"0,0 1-1 0 0,0-1 0 0 0,1 1 0 0 0,-1-1 0 0 0,1 1 0 0 0,-1-1 0 0 0,1 1 0 0 0,0 0 1 0 0,1 0-1 0 0,-1-1 0 0 0,0 1 0 0 0,1 0 0 0 0,3-4 0 0 0,2-2 812 0 0,-7 8-1006 0 0,1 0-1 0 0,-1 0 1 0 0,1 0-1 0 0,0 0 0 0 0,-1 0 1 0 0,1 0-1 0 0,0 0 1 0 0,0 0-1 0 0,0 0 0 0 0,0 1 1 0 0,0-1-1 0 0,0 0 0 0 0,0 1 1 0 0,0-1-1 0 0,0 1 1 0 0,0-1-1 0 0,0 1 0 0 0,0-1 1 0 0,0 1-1 0 0,0 0 1 0 0,0 0-1 0 0,1 0 0 0 0,0-1 1 0 0,-1 1 122 0 0,4-1 587 0 0,5-3-150 0 0,-5-3-492 0 0,0 1-1 0 0,-1-1 1 0 0,0 0 0 0 0,0 0-1 0 0,-1 0 1 0 0,0-1-1 0 0,0 1 1 0 0,-1-1 0 0 0,0 0-1 0 0,0 1 1 0 0,-1-1-1 0 0,1-10 1 0 0,-2 15-140 0 0,0 0-1 0 0,0 0 1 0 0,-1 0-1 0 0,1 0 1 0 0,-1 0-1 0 0,1 0 1 0 0,-1 0 0 0 0,0 0-1 0 0,0 0 1 0 0,-1 0-1 0 0,1 0 1 0 0,-1 0-1 0 0,1 1 1 0 0,-1-1 0 0 0,0 1-1 0 0,0-1 1 0 0,-3-3-1 0 0,2 4-42 0 0,0 0 1 0 0,-1-1-1 0 0,1 1 0 0 0,0 0 0 0 0,-1 1 0 0 0,0-1 0 0 0,1 1 0 0 0,-1-1 1 0 0,0 1-1 0 0,-6-1 0 0 0,1 1 14 0 0,0 1-1 0 0,-1-1 1 0 0,1 2-1 0 0,0-1 1 0 0,-1 1 0 0 0,1 1-1 0 0,0 0 1 0 0,0 0 0 0 0,0 1-1 0 0,0 0 1 0 0,-8 4 0 0 0,-7 4 106 0 0,1 1 1 0 0,-37 25-1 0 0,-18 25 259 0 0,48-34-203 0 0,12-9-220 0 0,-37 43-120 0 0,14-9-9 0 0,2 2 1 0 0,-59 115-1 0 0,81-135 143 0 0,1 0-1 0 0,-18 65 1 0 0,18-28-38 0 0,10-24 66 0 0,5-40 27 0 0,1 0 1 0 0,0 1 0 0 0,0-1-1 0 0,1 1 1 0 0,0-1 0 0 0,1 0 0 0 0,0 1-1 0 0,0-1 1 0 0,1 0 0 0 0,0 0 0 0 0,7 14-1 0 0,-6-16 3 0 0,0 0-1 0 0,0 0 0 0 0,1 0 0 0 0,7 7 1 0 0,13 7 7 0 0,-13-12-69 0 0,2-1-1 0 0,-1 0 0 0 0,18 6 0 0 0,-10-6 44 0 0,0-2 0 0 0,0 0 0 0 0,37 4 0 0 0,-28-7 9 0 0,-1-2 1 0 0,37-3 0 0 0,12-8-144 0 0,-44 2-203 0 0,17-6-1388 0 0,-29 8 438 0 0</inkml:trace>
  <inkml:trace contextRef="#ctx0" brushRef="#br0" timeOffset="859.4">1443 682 1666 0 0,'-8'-9'1624'0'0,"-11"-9"3350"0"0,12 29-4099 0 0,4 17 292 0 0,1-1-819 0 0,3-8 54 0 0,2 4-240 0 0,0 11 100 0 0,9 48 173 0 0,-4-50-459 0 0,-1-10-91 0 0,1-1-357 0 0,-4-9 396 0 0,1-1 1 0 0,11 21 0 0 0,-15-29 47 0 0,1 0 0 0 0,1 0 0 0 0,-1-1 0 0 0,0 1 1 0 0,1 0-1 0 0,-1-1 0 0 0,1 0 0 0 0,0 1 0 0 0,-1-1 1 0 0,1 0-1 0 0,0 0 0 0 0,1-1 0 0 0,-1 1 1 0 0,5 1-1 0 0,-5-2 50 0 0,-1-1 1 0 0,1 0-1 0 0,0 0 1 0 0,-1 0-1 0 0,1 0 1 0 0,0 0-1 0 0,-1 0 1 0 0,1-1-1 0 0,-1 1 1 0 0,1-1-1 0 0,0 0 1 0 0,-1 0-1 0 0,1 0 1 0 0,-1 0-1 0 0,0 0 1 0 0,1-1-1 0 0,-1 1 1 0 0,0 0-1 0 0,0-1 1 0 0,0 0-1 0 0,0 0 1 0 0,0 0-1 0 0,2-2 1 0 0,24-31 137 0 0,-16 14 581 0 0,21-46-1266 0 0,11-23 1338 0 0,-33 67-610 0 0,2-4 81 0 0,-12 25-297 0 0,0-1 1 0 0,0 1-1 0 0,1-1 1 0 0,0 1-1 0 0,-1 0 1 0 0,1 0-1 0 0,0 0 1 0 0,0 0-1 0 0,0 0 1 0 0,0 0-1 0 0,5-3 1 0 0,-6 5 13 0 0,-1-1 0 0 0,1 1 0 0 0,0 0 0 0 0,0-1 0 0 0,0 1 0 0 0,-1 0 1 0 0,1 0-1 0 0,0 0 0 0 0,0-1 0 0 0,0 1 0 0 0,0 0 0 0 0,0 0 0 0 0,-1 0 1 0 0,1 0-1 0 0,0 0 0 0 0,0 1 0 0 0,0-1 0 0 0,0 0 0 0 0,-1 0 0 0 0,1 0 0 0 0,0 1 1 0 0,0-1-1 0 0,0 1 0 0 0,-1-1 0 0 0,1 0 0 0 0,0 1 0 0 0,-1-1 0 0 0,1 1 0 0 0,0-1 1 0 0,-1 1-1 0 0,1 0 0 0 0,0-1 0 0 0,-1 1 0 0 0,1 0 0 0 0,-1-1 0 0 0,0 1 0 0 0,1 0 1 0 0,0 1-1 0 0,1 2 13 0 0,-1 1 0 0 0,1-1 1 0 0,-1 1-1 0 0,0 0 0 0 0,0-1 1 0 0,0 6-1 0 0,1 10-177 0 0,2 10 110 0 0,1 1 150 0 0,4 13 129 0 0,-5-22-174 0 0,1-1 0 0 0,15 36 1 0 0,-18-50-75 0 0,1-1 0 0 0,0 0 0 0 0,0 0 0 0 0,0-1 0 0 0,1 1 0 0 0,0-1 0 0 0,0 0 1 0 0,1 0-1 0 0,-1 0 0 0 0,1 0 0 0 0,0-1 0 0 0,0 0 0 0 0,7 5 0 0 0,-9-8 14 0 0,0 0-1 0 0,0 0 0 0 0,0-1 1 0 0,0 1-1 0 0,0-1 1 0 0,0 1-1 0 0,0-1 1 0 0,0 0-1 0 0,0 0 1 0 0,0 0-1 0 0,0 0 0 0 0,0-1 1 0 0,0 1-1 0 0,0-1 1 0 0,0 0-1 0 0,0 0 1 0 0,0 0-1 0 0,0 0 1 0 0,0-1-1 0 0,-1 1 0 0 0,1-1 1 0 0,0 1-1 0 0,-1-1 1 0 0,4-3-1 0 0,5-4 45 0 0,0-1 0 0 0,0 0 1 0 0,15-20-1 0 0,-3 0-90 0 0,10-17 56 0 0,-13 14-19 0 0,-9 10-32 0 0,7-21 100 0 0,-2-2-1 0 0,-2 0 1 0 0,11-62-1 0 0,-12 45 68 0 0,0-6-101 0 0,0 10-87 0 0,2-19 380 0 0,5-85-1 0 0,-13 93-263 0 0,-1 8 434 0 0,-4 20-199 0 0,-4 40-81 0 0,-3 4-275 0 0,-4 6-136 0 0,2 6 276 0 0,1 0 0 0 0,0 0 0 0 0,-6 29-1 0 0,-2 17-16 0 0,5-18 62 0 0,-5 29-114 0 0,6-6-66 0 0,-2 98-1 0 0,10-106 96 0 0,3 33 137 0 0,-1-61-203 0 0,10 49 0 0 0,31 79-209 0 0,-28-108 134 0 0,-10-35 39 0 0,1 5-868 0 0,-1-1-1 0 0,-1 1 0 0 0,0 0 1 0 0,2 37-1 0 0,-6-45-244 0 0</inkml:trace>
  <inkml:trace contextRef="#ctx0" brushRef="#br0" timeOffset="1198.54">1791 690 1634 0 0,'-2'-6'881'0'0,"-1"-1"1"0"0,1 1 0 0 0,0-1 0 0 0,1 0 0 0 0,0 0-1 0 0,-1-13 1 0 0,2 17-699 0 0,0 1 0 0 0,0 0-1 0 0,1-1 1 0 0,-1 1 0 0 0,1 0 0 0 0,0 0 0 0 0,-1-1-1 0 0,1 1 1 0 0,0 0 0 0 0,0 0 0 0 0,1 0-1 0 0,-1 0 1 0 0,0 0 0 0 0,1 0 0 0 0,-1 0 0 0 0,1 0-1 0 0,-1 1 1 0 0,1-1 0 0 0,0 1 0 0 0,0-1 0 0 0,0 1-1 0 0,0 0 1 0 0,4-3 0 0 0,10-3 84 0 0,1 0-1 0 0,0 1 1 0 0,0 1 0 0 0,1 0 0 0 0,-1 1-1 0 0,31-2 1 0 0,48 2 223 0 0,-36 5-247 0 0,74 12-22 0 0,-54-4-270 0 0,-27-6-1 0 0,-30-3-456 0 0,-1-1-1 0 0,0-1 1 0 0,0 0 0 0 0,0-2-1 0 0,0-1 1 0 0,0-1-1 0 0,35-14 1 0 0,-38 12-845 0 0</inkml:trace>
  <inkml:trace contextRef="#ctx0" brushRef="#br0" timeOffset="1936.26">3467 349 2659 0 0,'-3'-11'1621'0'0,"-18"-40"2005"0"0,14 40-2382 0 0,3 1 85 0 0,-8-8 2032 0 0,6 20-2253 0 0,-1 13-959 0 0,-22 83 347 0 0,-26 177 0 0 0,43-180-415 0 0,10-68 16 0 0,1-10-90 0 0,1-1 0 0 0,1 1 0 0 0,0-1 0 0 0,6 25 0 0 0,2-9 69 0 0,-8-30-69 0 0,0 1-1 0 0,0-1 1 0 0,0 0 0 0 0,0 0-1 0 0,0 0 1 0 0,1 0 0 0 0,-1 0-1 0 0,1 0 1 0 0,-1 0-1 0 0,1 0 1 0 0,0-1 0 0 0,-1 1-1 0 0,1 0 1 0 0,0-1-1 0 0,0 0 1 0 0,0 1 0 0 0,0-1-1 0 0,3 1 1 0 0,14 0 61 0 0,-5-7-11 0 0,-5 0-17 0 0,1-1-1 0 0,-1-1 1 0 0,0 1 0 0 0,10-12-1 0 0,1-2-35 0 0,-8 6-19 0 0,8-13 52 0 0,-1 0 1 0 0,-1-1-1 0 0,-2 0 0 0 0,-1-2 1 0 0,-1 1-1 0 0,-1-2 0 0 0,-2 0 1 0 0,-2-1-1 0 0,0 1 1 0 0,5-45-1 0 0,-13 69-18 0 0,-1 1 0 0 0,0 0 0 0 0,0-1 0 0 0,0 1 0 0 0,-3-11-1 0 0,-3-3 77 0 0,1 8 23 0 0,0 6-125 0 0,1 1 0 0 0,-1-1 1 0 0,0 1-1 0 0,0 0 1 0 0,0 0-1 0 0,-1 0 0 0 0,1 1 1 0 0,-1 0-1 0 0,-1 0 1 0 0,1 0-1 0 0,0 1 0 0 0,-12-4 1 0 0,-3-1-199 0 0,0 1 1 0 0,-41-7-1 0 0,62 14 189 0 0,-5-1-531 0 0,0 0 0 0 0,0 1 0 0 0,1-1 1 0 0,-1 1-1 0 0,0 0 0 0 0,-8 1 1 0 0,9 1-1029 0 0</inkml:trace>
  <inkml:trace contextRef="#ctx0" brushRef="#br0" timeOffset="2483.1">4444 366 2530 0 0,'-1'0'230'0'0,"1"-1"0"0"0,-1 0 0 0 0,1 0 0 0 0,-1 1-1 0 0,1-1 1 0 0,-1 0 0 0 0,1 0 0 0 0,0 0 0 0 0,-1 0 0 0 0,1 0-1 0 0,0 1 1 0 0,-1-1 0 0 0,1 0 0 0 0,0 0 0 0 0,0 0-1 0 0,0 0 1 0 0,0 0 0 0 0,0 0 0 0 0,0 0 0 0 0,0 0-1 0 0,0 0 1 0 0,1 1 0 0 0,-1-1 0 0 0,0 0 0 0 0,0 0 0 0 0,1 0-1 0 0,-1 0 1 0 0,1 0 0 0 0,0 0 0 0 0,1-2 145 0 0,1 0 1 0 0,0 1-1 0 0,-1-1 1 0 0,1 1-1 0 0,0 0 1 0 0,5-3-1 0 0,-5 3-332 0 0,1 0-1 0 0,-1-1 0 0 0,1 1 0 0 0,-1-1 0 0 0,0 0 0 0 0,4-4 0 0 0,-6 5-37 0 0,12-17 182 0 0,0-1 1 0 0,19-39 0 0 0,-30 53-155 0 0,1 0 0 0 0,-1 0 0 0 0,0 0 1 0 0,-1 0-1 0 0,1-1 0 0 0,-1 1 0 0 0,-1-1 1 0 0,1 1-1 0 0,-1-1 0 0 0,0 1 0 0 0,-1-1 0 0 0,1 1 1 0 0,-1-1-1 0 0,0 1 0 0 0,-3-8 0 0 0,2 10-13 0 0,1 1 0 0 0,-1 0 0 0 0,0-1 0 0 0,0 1 0 0 0,0 0 0 0 0,0 0 0 0 0,0 0 0 0 0,-1 1 0 0 0,0-1 0 0 0,1 1 0 0 0,-1-1 0 0 0,0 1 0 0 0,0 0 0 0 0,0 0 0 0 0,0 0 0 0 0,-1 0 0 0 0,1 1-1 0 0,0-1 1 0 0,-1 1 0 0 0,1 0 0 0 0,-1 0 0 0 0,0 0 0 0 0,1 1 0 0 0,-1-1 0 0 0,0 1 0 0 0,1 0 0 0 0,-7 0 0 0 0,-3 1 26 0 0,0 0 0 0 0,0 0 0 0 0,0 2 0 0 0,0-1 0 0 0,0 2 0 0 0,-17 6 0 0 0,14-3 32 0 0,0 0-1 0 0,-15 11 1 0 0,14-7-40 0 0,0 1 0 0 0,1 1 1 0 0,-15 14-1 0 0,9-3-52 0 0,-24 30 1 0 0,4 3-74 0 0,32-42 18 0 0,1 1 0 0 0,0 0-1 0 0,-11 28 1 0 0,12-22 42 0 0,2 0 0 0 0,0 0 0 0 0,1 1 1 0 0,-2 34-1 0 0,4-12 48 0 0,5 62 0 0 0,6-4 15 0 0,2 29-82 0 0,-3-33-54 0 0,1 25 53 0 0,-8-101-29 0 0,-5 37 1 0 0,1-26-211 0 0,-2 11-353 0 0,-2-16-620 0 0,0 4-769 0 0,4-20 837 0 0</inkml:trace>
  <inkml:trace contextRef="#ctx0" brushRef="#br0" timeOffset="2855.1">3686 992 3107 0 0,'-14'-24'3587'0'0,"11"14"-2877"0"0,1 4-37 0 0,2 4-502 0 0,0 0 0 0 0,0 0 0 0 0,0 0 0 0 0,0 1 0 0 0,0-1 0 0 0,0 0 0 0 0,1 0 0 0 0,-1 0 0 0 0,1 0 0 0 0,-1 1 0 0 0,1-1 0 0 0,0 0 0 0 0,0 0 0 0 0,0 1-1 0 0,0-1 1 0 0,0 0 0 0 0,0 1 0 0 0,0-1 0 0 0,0 1 0 0 0,1 0 0 0 0,-1-1 0 0 0,0 1 0 0 0,1 0 0 0 0,-1 0 0 0 0,1 0 0 0 0,0 0 0 0 0,-1 0 0 0 0,4-1 0 0 0,6-4 145 0 0,0 1-1 0 0,0 0 0 0 0,13-3 1 0 0,-18 6-141 0 0,101-26 914 0 0,58 1-1017 0 0,-84 15-514 0 0,-26 3 38 0 0,146-40-3050 0 0,-171 40 2082 0 0</inkml:trace>
  <inkml:trace contextRef="#ctx0" brushRef="#br0" timeOffset="3310.4">4991 604 2755 0 0,'-1'-4'754'0'0,"-8"-33"3107"0"0,7 12-501 0 0,3 22-3161 0 0,0 0 0 0 0,0 1 0 0 0,0-1 0 0 0,0 0 0 0 0,1 0-1 0 0,-1 0 1 0 0,1 1 0 0 0,0-1 0 0 0,0 1 0 0 0,0 0 0 0 0,4-4 0 0 0,-1-1 179 0 0,21-24 553 0 0,3-4-310 0 0,-10 11-347 0 0,3-13-100 0 0,4-26 19 0 0,2-45 278 0 0,-24 84-363 0 0,4-37-1 0 0,-7 52-87 0 0,-1 1 0 0 0,-1 0 0 0 0,1 0 0 0 0,-1 0 0 0 0,0 0 0 0 0,-1 0 0 0 0,0 0 0 0 0,-4-11 0 0 0,5 17-18 0 0,0 0 0 0 0,1 1-1 0 0,-1-1 1 0 0,0 1 0 0 0,0-1-1 0 0,0 1 1 0 0,0-1 0 0 0,0 1-1 0 0,0 0 1 0 0,0-1-1 0 0,0 1 1 0 0,-1 0 0 0 0,1 0-1 0 0,-1 0 1 0 0,1 0 0 0 0,-1 0-1 0 0,1 0 1 0 0,-1 0 0 0 0,1 0-1 0 0,-1 1 1 0 0,0-1 0 0 0,1 1-1 0 0,-3-1 1 0 0,1 1 1 0 0,0 0 0 0 0,0 0 0 0 0,0 0-1 0 0,0 1 1 0 0,0-1 0 0 0,0 1 0 0 0,1 0 0 0 0,-1 0 0 0 0,0 0 0 0 0,0 0-1 0 0,1 1 1 0 0,-5 2 0 0 0,-4 4-6 0 0,-1 0-1 0 0,2 1 0 0 0,-1 0 1 0 0,-14 18-1 0 0,12-11 71 0 0,0 1 0 0 0,-19 35 0 0 0,13-16 30 0 0,7-11-11 0 0,9-20-64 0 0,-5 13-60 0 0,1 0 0 0 0,0 1 0 0 0,2-1 0 0 0,0 1 0 0 0,1 0 0 0 0,-2 26 0 0 0,3 0-59 0 0,5 72 1 0 0,15 34 138 0 0,9 68-330 0 0,-19-129 11 0 0,-7-57-274 0 0,-7 64-1 0 0,3-70 293 0 0,-2-1 0 0 0,0 0 0 0 0,-2 0 0 0 0,-1 0 1 0 0,-1-1-1 0 0,-15 28 0 0 0,17-40-686 0 0,1 1-470 0 0</inkml:trace>
  <inkml:trace contextRef="#ctx0" brushRef="#br0" timeOffset="3655.19">4681 766 3331 0 0,'-15'-30'3869'0'0,"13"27"-3343"0"0,0-1 1 0 0,0 1 0 0 0,0-1 0 0 0,1 1 0 0 0,-1-1 0 0 0,1 0 0 0 0,0 0 0 0 0,-1-5 0 0 0,2 8-409 0 0,0 0 0 0 0,0 0 0 0 0,0 0-1 0 0,0-1 1 0 0,1 1 0 0 0,-1 0 0 0 0,0 0 0 0 0,1 0 0 0 0,-1 0 0 0 0,0 0 0 0 0,1 0-1 0 0,-1 0 1 0 0,1 0 0 0 0,0 0 0 0 0,-1 0 0 0 0,1 1 0 0 0,0-1 0 0 0,0-1-1 0 0,18-9 964 0 0,-10 7-944 0 0,1 1 0 0 0,-1 1 0 0 0,1 0 0 0 0,0 0 0 0 0,0 1 0 0 0,0 0 0 0 0,-1 1-1 0 0,1 0 1 0 0,12 2 0 0 0,15 3 21 0 0,41 11 0 0 0,-23-4 42 0 0,42 8 35 0 0,-38-7-110 0 0,-20-5-42 0 0,35 6-436 0 0,39 6-3933 0 0,-101-17 2674 0 0</inkml:trace>
  <inkml:trace contextRef="#ctx0" brushRef="#br0" timeOffset="4392.22">22 1739 3075 0 0,'-10'-25'3167'0'0,"9"22"-2847"0"0,-1 0 0 0 0,1 0 0 0 0,-1-1 0 0 0,1 1 1 0 0,0 0-1 0 0,0 0 0 0 0,0-1 0 0 0,1 1 1 0 0,-1 0-1 0 0,1-1 0 0 0,0 1 0 0 0,0 0 1 0 0,0-1-1 0 0,0 1 0 0 0,0 0 0 0 0,2-7 1 0 0,5-2 517 0 0,-4 8-601 0 0,-1 0-1 0 0,1 0 1 0 0,0 1 0 0 0,1-1 0 0 0,5-4 0 0 0,12-6 360 0 0,32-11-135 0 0,-33 19-335 0 0,0 0 0 0 0,27-3 0 0 0,43-1 108 0 0,-30 8-32 0 0,63 2-48 0 0,62 8-299 0 0,96 1 742 0 0,78-32-851 0 0,-216 5 267 0 0,-47 5 150 0 0,508-59-91 0 0,308 19 617 0 0,-774 52-661 0 0,71 1 10 0 0,445-11-11 0 0,-447-5-118 0 0,272-55 0 0 0,-311 33 212 0 0,-35 4-111 0 0,-1-1-681 0 0,176-23-1 0 0,-276 55-573 0 0,-2 2-496 0 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4:33.31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976 202 1602 0 0,'-12'-5'1793'0'0,"7"1"-1569"0"0,-2 1 65 0 0,-4-4 576 0 0,7 7-1474 0 0,1-2 1410 0 0,3 1-417 0 0,-12-3-608 0 0,7 3-705 0 0,-2-3 1313 0 0,4 3-1024 0 0,-2 1 544 0 0,-5-5-289 0 0</inkml:trace>
  <inkml:trace contextRef="#ctx0" brushRef="#br0" timeOffset="391.16">604 188 2274 0 0,'-11'-12'4461'0'0,"10"11"-4036"0"0,0 1 0 0 0,0-1 0 0 0,0 0 0 0 0,1 0-1 0 0,-1 0 1 0 0,0 0 0 0 0,0 0 0 0 0,0 0 0 0 0,1 0 0 0 0,-1 0 0 0 0,1 0-1 0 0,-1 0 1 0 0,1-1 0 0 0,-1 1 0 0 0,0-2 0 0 0,24 7 285 0 0,-16-1-838 0 0,19 5 351 0 0,-17-6-118 0 0,-3 0-77 0 0,-1 0-52 0 0,-1-1-31 0 0,48 14 52 0 0,-32-9 173 0 0,1 0 1 0 0,-1 1-1 0 0,33 17 0 0 0,-51-22-425 0 0,0 0 0 0 0,0-1 1 0 0,0 2-1 0 0,0-1 0 0 0,0 0 0 0 0,0 0 0 0 0,-1 1 0 0 0,1-1 0 0 0,-1 1 0 0 0,0-1 0 0 0,1 1 0 0 0,-1 0 0 0 0,0-1 1 0 0,-1 1-1 0 0,2 5 0 0 0,-2-1-776 0 0</inkml:trace>
  <inkml:trace contextRef="#ctx0" brushRef="#br0" timeOffset="761.73">485 418 2306 0 0,'-15'-14'4185'0'0,"15"14"-4030"0"0,0-1 1 0 0,0 0-1 0 0,0 0 0 0 0,0 1 0 0 0,0-1 0 0 0,1 0 0 0 0,-1 0 0 0 0,0 1 0 0 0,1-1 0 0 0,-1 0 0 0 0,0 1 0 0 0,1-1 0 0 0,-1 1 0 0 0,1-1 0 0 0,-1 0 0 0 0,1 1 0 0 0,-1-1 0 0 0,1 1 0 0 0,-1-1 0 0 0,1 1 0 0 0,0 0 0 0 0,-1-1 0 0 0,2 0 0 0 0,23-6 1199 0 0,31 3-1069 0 0,-54 4-237 0 0,11 0 161 0 0,5 0-18 0 0,-6 0-69 0 0,1 1 22 0 0,-5 0-25 0 0,-1-1 9 0 0,1 2 1 0 0,-1-1-1 0 0,1 1 0 0 0,9 3 1 0 0,-12-3-123 0 0,-1 0 0 0 0,1 0 0 0 0,-1 1 0 0 0,1 0 0 0 0,-1-1 0 0 0,0 1 0 0 0,0 0 0 0 0,0 1 0 0 0,-1-1 0 0 0,1 1 1 0 0,-1 0-1 0 0,4 6 0 0 0,12 21-170 0 0,-13-17-800 0 0,-3-5-257 0 0,0-2 351 0 0</inkml:trace>
  <inkml:trace contextRef="#ctx0" brushRef="#br0" timeOffset="1111.57">482 590 2787 0 0,'-3'-4'1250'0'0,"2"4"-1113"0"0,0 0 1 0 0,1-1-1 0 0,-1 1 1 0 0,1-1-1 0 0,-1 1 1 0 0,1-1-1 0 0,0 1 1 0 0,-1-1 0 0 0,1 1-1 0 0,0-1 1 0 0,-1 0-1 0 0,1 1 1 0 0,0-1-1 0 0,-1 1 1 0 0,1-1-1 0 0,0 0 1 0 0,0 1-1 0 0,0-1 1 0 0,0 0 0 0 0,0 1-1 0 0,-1-1 1 0 0,1 0-1 0 0,0 1 1 0 0,1-1-1 0 0,-1 0 1 0 0,0 1-1 0 0,0-1 1 0 0,0 0-1 0 0,0 1 1 0 0,0-1 0 0 0,1 0-1 0 0,-1 1 1 0 0,0-1-1 0 0,1 1 1 0 0,-1-1-1 0 0,0 0 1 0 0,1 1-1 0 0,0-2 1 0 0,3-1 56 0 0,1 0 0 0 0,0 0 1 0 0,-1 0-1 0 0,1 0 0 0 0,0 1 0 0 0,0 0 1 0 0,1 0-1 0 0,-1 0 0 0 0,0 1 1 0 0,1 0-1 0 0,9-1 0 0 0,35 0 419 0 0,-19 6-327 0 0,-20-2-210 0 0,-4 0-21 0 0,3 2 33 0 0,5 4 54 0 0,8 7-18 0 0,45 51-1891 0 0,-56-59 668 0 0</inkml:trace>
  <inkml:trace contextRef="#ctx0" brushRef="#br0" timeOffset="1893.43">382 720 3011 0 0,'-3'-3'689'0'0,"1"1"0"0"0,-1-1 0 0 0,-1 1 1 0 0,1 0-1 0 0,0 0 0 0 0,0 1 0 0 0,-1-1 0 0 0,1 1 0 0 0,-8-3 1 0 0,7 4-534 0 0,1 0 1 0 0,-1 0 0 0 0,0 0 0 0 0,1 0-1 0 0,-1 0 1 0 0,1 1 0 0 0,-1-1 0 0 0,0 1-1 0 0,1 0 1 0 0,-6 3 0 0 0,-96 38 1035 0 0,64-22-868 0 0,16-5-233 0 0,15-8-64 0 0,1 0 1 0 0,0 0 0 0 0,0 1-1 0 0,1 0 1 0 0,0 0-1 0 0,0 1 1 0 0,1 0 0 0 0,0 1-1 0 0,1-1 1 0 0,0 1-1 0 0,0 0 1 0 0,1 1 0 0 0,1 0-1 0 0,0-1 1 0 0,-5 21-1 0 0,5-13 53 0 0,1 0-1 0 0,0 0 0 0 0,2 0 0 0 0,0 34 1 0 0,3-31 21 0 0,8 40 1 0 0,-2-30 19 0 0,12 29 0 0 0,-6-24-75 0 0,-4-12 7 0 0,30 63-249 0 0,-9-31 343 0 0,3-2-157 0 0,-9-19-245 0 0,-21-29 180 0 0,39 47-1089 0 0,-28-39-16 0 0</inkml:trace>
  <inkml:trace contextRef="#ctx0" brushRef="#br0" timeOffset="23301.78">994 62 705 0 0,'-20'-20'3219'0'0,"17"16"-2784"0"0,0 1-1 0 0,0 0 1 0 0,0 0-1 0 0,0 0 0 0 0,0 0 1 0 0,-1 1-1 0 0,1-1 1 0 0,-1 1-1 0 0,1 0 0 0 0,-1 0 1 0 0,0 0-1 0 0,-6-1 1 0 0,3 1-149 0 0,0 0 1 0 0,0 1-1 0 0,0 0 1 0 0,0 0 0 0 0,0 1-1 0 0,-14 1 1 0 0,14 0-148 0 0,1 0 1 0 0,-1 1 0 0 0,0 0 0 0 0,1 0 0 0 0,0 1-1 0 0,-1-1 1 0 0,1 2 0 0 0,0-1 0 0 0,0 1 0 0 0,0-1-1 0 0,-9 10 1 0 0,-17 14-119 0 0,10-7 121 0 0,1 0-145 0 0,8-6-183 0 0,-50 56 537 0 0,-28 39-343 0 0,-41 45-693 0 0,125-146 706 0 0,-4 3-150 0 0,1 1 0 0 0,0 0-1 0 0,1 0 1 0 0,-10 18 0 0 0,19-28-476 0 0,4-1 183 0 0,-3-1 173 0 0,10 1-1016 0 0</inkml:trace>
  <inkml:trace contextRef="#ctx0" brushRef="#br0" timeOffset="23646.15">949 329 2114 0 0,'-31'-20'3678'0'0,"8"11"-137"0"0,21 8-3396 0 0,-1 1 0 0 0,0-1 0 0 0,0 1 1 0 0,1 0-1 0 0,-1 0 0 0 0,0 0 0 0 0,0 0 0 0 0,0 0 1 0 0,1 0-1 0 0,-1 1 0 0 0,0 0 0 0 0,1-1 0 0 0,-1 1 0 0 0,0 0 1 0 0,1 0-1 0 0,-1 0 0 0 0,1 1 0 0 0,-4 1 0 0 0,-19 13 428 0 0,8-4-206 0 0,-6 6-220 0 0,8-4-80 0 0,-23 25 367 0 0,-26 25-1335 0 0,-97 126 1 0 0,145-164 40 0 0</inkml:trace>
  <inkml:trace contextRef="#ctx0" brushRef="#br0" timeOffset="24000.89">815 816 2434 0 0,'-8'-4'771'0'0,"7"3"-583"0"0,0 0 0 0 0,-1 0 1 0 0,1 0-1 0 0,-1 0 0 0 0,1 1 0 0 0,-1-1 0 0 0,1 0 0 0 0,-1 1 0 0 0,1-1 1 0 0,-1 1-1 0 0,1-1 0 0 0,-1 1 0 0 0,0 0 0 0 0,1-1 0 0 0,-1 1 1 0 0,0 0-1 0 0,1 0 0 0 0,-1 1 0 0 0,0-1 0 0 0,1 0 0 0 0,-1 0 0 0 0,0 1 1 0 0,1-1-1 0 0,-1 1 0 0 0,1-1 0 0 0,-1 1 0 0 0,1 0 0 0 0,-1 0 1 0 0,1 0-1 0 0,-3 1 0 0 0,-4 4 27 0 0,0-1 107 0 0,2 0-80 0 0,-5 4 157 0 0,4-4-207 0 0,-3 3 41 0 0,-5 6 36 0 0,-8 9-38 0 0,-19 22 332 0 0,16-18-822 0 0,-1 2-424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2:58.62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1412 1024 1345 0 0,'-10'-19'1981'0'0,"8"17"-1771"0"0,1 1 0 0 0,0-1 0 0 0,0 1 0 0 0,0-1 0 0 0,0 1 0 0 0,0-1 1 0 0,1 0-1 0 0,-1 1 0 0 0,0-1 0 0 0,1 0 0 0 0,0 0 0 0 0,-1 0 0 0 0,1-3 0 0 0,-5-17 2513 0 0,5 16-1817 0 0,0 5-789 0 0,-1-1 0 0 0,1 1-1 0 0,0 0 1 0 0,0-1-1 0 0,0 1 1 0 0,0 0 0 0 0,0-1-1 0 0,0 1 1 0 0,0 0-1 0 0,1-1 1 0 0,-1 1 0 0 0,0 0-1 0 0,1 0 1 0 0,-1-1 0 0 0,1 1-1 0 0,-1 0 1 0 0,2-2-1 0 0,-14 9 810 0 0,-10 11-477 0 0,-9 6-514 0 0,10-12 197 0 0,8-8 149 0 0,-1 1 1 0 0,0-2-1 0 0,1 0 1 0 0,-17 0-1 0 0,-29 5 228 0 0,40-4-369 0 0,0-1-1 0 0,0-1 0 0 0,0 0 1 0 0,0-1-1 0 0,0-1 1 0 0,0-1-1 0 0,0-1 0 0 0,-24-6 1 0 0,-26-10 52 0 0,20 5 74 0 0,17 6-180 0 0,-79-9 160 0 0,-55 8 289 0 0,69 6-344 0 0,44-3-91 0 0,37 3-57 0 0,0-1 1 0 0,-25-9 0 0 0,23 5-8 0 0,1-1 0 0 0,0 0-1 0 0,0-1 1 0 0,1-1 0 0 0,1 0 0 0 0,0-1 0 0 0,-25-27 0 0 0,18 18-4 0 0,2-1 0 0 0,1-1 0 0 0,0-1 0 0 0,2 0 0 0 0,1-2 0 0 0,1 0 0 0 0,-12-28 0 0 0,25 49-22 0 0,1-1 1 0 0,0 0-1 0 0,0 1 0 0 0,1-1 1 0 0,0 0-1 0 0,-1 0 1 0 0,2 1-1 0 0,-1-1 0 0 0,1 0 1 0 0,0 1-1 0 0,0-1 0 0 0,4-10 1 0 0,2-4 72 0 0,1 1 0 0 0,12-22 0 0 0,-6 16 61 0 0,1 1 1 0 0,36-45-1 0 0,-12 27-131 0 0,-12 15-80 0 0,-2 6 10 0 0,1 1 0 0 0,0 0 0 0 0,1 2 0 0 0,1 2 0 0 0,57-26-1 0 0,-45 27 30 0 0,1 1-1 0 0,0 2 0 0 0,78-12 1 0 0,-43 16-37 0 0,103 1 1 0 0,75 17-321 0 0,-125-5-133 0 0,63-3-288 0 0,-65-2 543 0 0,-42 2 323 0 0,-53-1-6 0 0,-1 1 1 0 0,1 2 0 0 0,-1 1-1 0 0,53 16 1 0 0,-66-15-54 0 0,0 2 1 0 0,-1 0 0 0 0,1 0-1 0 0,23 17 1 0 0,-27-15 0 0 0,-1 0 0 0 0,-1 1-1 0 0,14 15 1 0 0,-3-1-9 0 0,-1 1 0 0 0,24 38-1 0 0,-38-51-6 0 0,-1 1 1 0 0,0-1-1 0 0,-1 1 0 0 0,0 0 0 0 0,-1 1 0 0 0,-1-1 0 0 0,5 27 0 0 0,-7-24 61 0 0,1 32 1 0 0,-3-42-34 0 0,-1 0 0 0 0,0 0 0 0 0,0-1 0 0 0,-4 12 0 0 0,0-2 17 0 0,-1 1 0 0 0,-1-1 1 0 0,0-1-1 0 0,-1 1 0 0 0,-11 14 0 0 0,9-17-11 0 0,0-1 0 0 0,-1 0 0 0 0,0 0 0 0 0,-1-1 0 0 0,-22 15 0 0 0,-73 41-524 0 0,62-41 295 0 0,-41 26 301 0 0,-48 21 106 0 0,88-52-23 0 0,-48 16-1 0 0,-5-10 186 0 0,-136 4 196 0 0,-3-20 427 0 0,-147 15-5843 0 0,355-22 2917 0 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5:03.47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314 285 961 0 0,'-6'-5'388'0'0,"-14"-10"4482"0"0,7 7-1357 0 0,7 3 611 0 0,17 9-3166 0 0,-3 0-910 0 0,0-1-1 0 0,1 1 0 0 0,0-2 1 0 0,0 1-1 0 0,0-1 1 0 0,0-1-1 0 0,12 1 1 0 0,69-2 149 0 0,-40-1 59 0 0,-36 1-411 0 0,46 0 375 0 0,-41 0-16 0 0,-7 0-64 0 0,8 0 70 0 0,21 0-188 0 0,18 2 39 0 0,90 12-112 0 0,-96-10-102 0 0,28-5 86 0 0,-27 0-33 0 0,-2-4 748 0 0,7-2-896 0 0,-55 6-942 0 0</inkml:trace>
  <inkml:trace contextRef="#ctx0" brushRef="#br0" timeOffset="2056.57">65 61 2338 0 0,'-15'-21'11757'0'0,"27"15"-9101"0"0,-6 3-3381 0 0,14-5 1183 0 0,-6 3-357 0 0,-5 2-68 0 0,14-1-8 0 0,13 3 29 0 0,-21 1-154 0 0,-15 0 109 0 0,1 0 0 0 0,-1 0 0 0 0,0 0 0 0 0,1 1 0 0 0,-1-1 0 0 0,1 0 0 0 0,-1 0 0 0 0,0 1 0 0 0,1-1 0 0 0,-1 0 0 0 0,0 1 0 0 0,1-1 0 0 0,-1 0 0 0 0,0 1 0 0 0,1-1 0 0 0,-1 0 0 0 0,0 1 0 0 0,0-1 0 0 0,1 0 0 0 0,-1 1 0 0 0,0-1 0 0 0,0 1 0 0 0,0-1 0 0 0,0 1 0 0 0,1-1 0 0 0,-1 1 0 0 0,0-1 0 0 0,0 0 0 0 0,0 1 0 0 0,0-1 0 0 0,0 1 0 0 0,0-1-1 0 0,0 1 1 0 0,0-1 0 0 0,-1 1 0 0 0,1-1 0 0 0,0 1 0 0 0,0-1 0 0 0,0 0 0 0 0,0 1 0 0 0,-1-1 0 0 0,1 1 0 0 0,0 0 0 0 0,-11 28-118 0 0,7-20 405 0 0,3-5-92 0 0,-6 17-195 0 0,3-6 56 0 0,1-8-12 0 0,0 0 0 0 0,-1 0 0 0 0,0 0 0 0 0,0 0 0 0 0,-7 7 0 0 0,-2 5 98 0 0,-50 64 614 0 0,34-46-20 0 0,10-12 84 0 0,18-23-724 0 0,0-1 0 0 0,-1 1 1 0 0,1-1-1 0 0,0 1 0 0 0,1 0 1 0 0,-1 0-1 0 0,0 0 1 0 0,0-1-1 0 0,0 5 0 0 0,1-6-86 0 0,0 1 0 0 0,0-1 0 0 0,0 0 0 0 0,0 0-1 0 0,0 1 1 0 0,0-1 0 0 0,0 0 0 0 0,0 0 0 0 0,0 1-1 0 0,0-1 1 0 0,1 0 0 0 0,-1 0 0 0 0,0 1 0 0 0,0-1-1 0 0,0 0 1 0 0,0 0 0 0 0,1 0 0 0 0,-1 0 0 0 0,0 1-1 0 0,0-1 1 0 0,0 0 0 0 0,1 0 0 0 0,-1 0 0 0 0,0 0-1 0 0,0 0 1 0 0,1 1 0 0 0,-1-1 0 0 0,0 0 0 0 0,0 0-1 0 0,1 0 1 0 0,-1 0 0 0 0,0 0 0 0 0,0 0 0 0 0,1 0-1 0 0,-1 0 1 0 0,0 0 0 0 0,0 0 0 0 0,1 0 0 0 0,-1 0-1 0 0,0 0 1 0 0,7-1 34 0 0,-1-1 0 0 0,1 1 1 0 0,-1-1-1 0 0,9-4 0 0 0,-10 4-168 0 0,58-21 200 0 0,-41 19-905 0 0,15 2-1364 0 0,16-3-2174 0 0,-41 3 3040 0 0</inkml:trace>
  <inkml:trace contextRef="#ctx0" brushRef="#br0" timeOffset="2762.71">570 13 2082 0 0,'-9'-4'1563'0'0,"6"3"-1181"0"0,1-1 0 0 0,0 1 0 0 0,-1 0 1 0 0,1 0-1 0 0,-1 1 0 0 0,1-1 0 0 0,-1 0 1 0 0,0 1-1 0 0,1-1 0 0 0,-1 1 0 0 0,0 0 1 0 0,1 0-1 0 0,-1 0 0 0 0,0 1 0 0 0,1-1 1 0 0,-6 1-1 0 0,-10 1 1057 0 0,-12 2 2252 0 0,28-2-3602 0 0,1 1 0 0 0,0-1-1 0 0,0 1 1 0 0,0 0 0 0 0,1-1 0 0 0,-1 1 0 0 0,0 0-1 0 0,1-1 1 0 0,0 1 0 0 0,0 0 0 0 0,0 0-1 0 0,0 3 1 0 0,-1 12 529 0 0,-2-6-866 0 0,-2 12 561 0 0,1-12-213 0 0,-3 7-63 0 0,0 0-44 0 0,-4 10 133 0 0,2-8 247 0 0,5-10-333 0 0,1 0 0 0 0,0 0-1 0 0,0 0 1 0 0,1 1 0 0 0,0 0-1 0 0,1 22 1 0 0,1-34-49 0 0,0 1 1 0 0,0 0-1 0 0,1 0 1 0 0,-1-1-1 0 0,0 1 1 0 0,1 0-1 0 0,-1-1 1 0 0,0 1-1 0 0,1 0 1 0 0,-1-1-1 0 0,1 1 0 0 0,-1 0 1 0 0,1-1-1 0 0,0 1 1 0 0,-1-1-1 0 0,1 1 1 0 0,0-1-1 0 0,-1 0 1 0 0,1 1-1 0 0,0-1 0 0 0,-1 1 1 0 0,1-1-1 0 0,0 0 1 0 0,0 0-1 0 0,-1 1 1 0 0,1-1-1 0 0,0 0 1 0 0,0 0-1 0 0,0 0 0 0 0,-1 0 1 0 0,1 0-1 0 0,0 0 1 0 0,0 0-1 0 0,28-2 567 0 0,29-17-934 0 0,-47 15 451 0 0,0-1 0 0 0,-1 0 0 0 0,0-1 0 0 0,1 0 1 0 0,16-15-1 0 0,-25 19-15 0 0,-1 0 1 0 0,1 1 0 0 0,-1-1-1 0 0,1 0 1 0 0,-1-1 0 0 0,0 1-1 0 0,0 0 1 0 0,0 0 0 0 0,0 0-1 0 0,0-1 1 0 0,-1 1 0 0 0,1 0-1 0 0,-1-1 1 0 0,0 1 0 0 0,1-1-1 0 0,-1-3 1 0 0,-2-14 450 0 0,-1 8-249 0 0,-13-38 239 0 0,-13-22-36 0 0,28 71-574 0 0,0-1-1 0 0,0 0 0 0 0,0 0 0 0 0,-1 0 0 0 0,1 1 0 0 0,0-1 1 0 0,-1 0-1 0 0,1 1 0 0 0,-4-3 0 0 0,5 4 31 0 0,-1-1 0 0 0,0 1 0 0 0,0 0 0 0 0,0-1 0 0 0,0 1-1 0 0,1 0 1 0 0,-1 0 0 0 0,0-1 0 0 0,0 1 0 0 0,0 0 0 0 0,0 0-1 0 0,0 0 1 0 0,0 0 0 0 0,0 0 0 0 0,0 1 0 0 0,1-1 0 0 0,-1 0 0 0 0,0 0-1 0 0,0 0 1 0 0,0 1 0 0 0,0-1 0 0 0,0 1 0 0 0,1-1 0 0 0,-1 0 0 0 0,0 1-1 0 0,-1 0 1 0 0,-9 6-1768 0 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5:09.68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664 322 1345 0 0,'-19'-9'5509'0'0,"16"8"-4841"0"0,0 0 0 0 0,1-1 0 0 0,-1 1 0 0 0,0-1 0 0 0,1 1-1 0 0,-1-1 1 0 0,1 0 0 0 0,0 0 0 0 0,-4-5 0 0 0,3 4-350 0 0,0 0 1 0 0,1 0 0 0 0,0-1-1 0 0,-1 0 1 0 0,1 1 0 0 0,1-1-1 0 0,-1 0 1 0 0,0 0 0 0 0,1 0-1 0 0,0 0 1 0 0,0 0-1 0 0,0 0 1 0 0,1 0 0 0 0,-1-1-1 0 0,1-7 1 0 0,-1 10-309 0 0,-1-1-1 0 0,1 1 1 0 0,-1-1 0 0 0,0 1 0 0 0,0 0 0 0 0,0-1-1 0 0,0 1 1 0 0,0 0 0 0 0,0 0 0 0 0,-1 1-1 0 0,1-1 1 0 0,-4-2 0 0 0,-17-14 333 0 0,22 17-327 0 0,-89-96 1035 0 0,53 66-736 0 0,10 13-119 0 0,18 13-94 0 0,0 0 0 0 0,-19-7 0 0 0,24 11-117 0 0,0 0 0 0 0,0 0-1 0 0,0 0 1 0 0,0 1 0 0 0,0-1-1 0 0,0 1 1 0 0,0 0 0 0 0,1 0 0 0 0,-1 0-1 0 0,0 1 1 0 0,0-1 0 0 0,0 1-1 0 0,0 0 1 0 0,0 0 0 0 0,0 1 0 0 0,1-1-1 0 0,-1 1 1 0 0,-6 3 0 0 0,3 0-28 0 0,0 0 1 0 0,1 0-1 0 0,0 1 1 0 0,0 0-1 0 0,0 0 1 0 0,1 0-1 0 0,0 1 1 0 0,-5 9 0 0 0,-19 34-19 0 0,4 2 6 0 0,-22 69-1 0 0,32-76 15 0 0,-2 5-26 0 0,5-17 5 0 0,-5 19 809 0 0,-20 104 1 0 0,37-153-696 0 0,0 0 0 0 0,0 1 1 0 0,0-1-1 0 0,1 0 0 0 0,-1 1 0 0 0,1-1 1 0 0,0 0-1 0 0,0 0 0 0 0,0 0 1 0 0,0 0-1 0 0,0 0 0 0 0,1 0 0 0 0,-1 0 1 0 0,1 0-1 0 0,0 0 0 0 0,0-1 1 0 0,3 5-1 0 0,3 1 110 0 0,-1 0 1 0 0,1 0-1 0 0,17 11 0 0 0,57 36 305 0 0,-48-35-296 0 0,-11-7-131 0 0,-3 0-56 0 0,36 19-136 0 0,-18-12 27 0 0,-23-13-41 0 0,0-1 1 0 0,0-1-1 0 0,24 6 0 0 0,-28-8 105 0 0,0-2 0 0 0,1 0-1 0 0,-1 0 1 0 0,0-1 0 0 0,1 0-1 0 0,-1-1 1 0 0,0-1 0 0 0,1 0-1 0 0,17-5 1 0 0,2-4-219 0 0,-1 0 1 0 0,0-3-1 0 0,0 0 0 0 0,28-21 0 0 0,-6 3-303 0 0,10-10-1794 0 0,72-62-1 0 0,-95 70 467 0 0</inkml:trace>
  <inkml:trace contextRef="#ctx0" brushRef="#br0" timeOffset="1295.45">1322 513 2498 0 0,'-1'-1'327'0'0,"0"-1"-1"0"0,1 1 1 0 0,-1-1-1 0 0,0 1 1 0 0,1-1-1 0 0,-1 0 0 0 0,1 1 1 0 0,-1-1-1 0 0,1 0 1 0 0,0 1-1 0 0,0-1 1 0 0,0 0-1 0 0,0 1 1 0 0,0-1-1 0 0,0 0 0 0 0,0 1 1 0 0,1-1-1 0 0,-1 0 1 0 0,1-2-1 0 0,1 0 365 0 0,1-1 0 0 0,-1 1 0 0 0,1 0 0 0 0,-1 0 0 0 0,5-4 0 0 0,-3 3-449 0 0,3-1 324 0 0,-3 3-390 0 0,4-5 304 0 0,3-2 103 0 0,-1 2-238 0 0,6-6 128 0 0,3-7-63 0 0,-17 18-387 0 0,0 0 1 0 0,-1 0-1 0 0,1 0 1 0 0,-1 0-1 0 0,0 0 0 0 0,0 0 1 0 0,0-1-1 0 0,0 1 0 0 0,-1-1 1 0 0,1 1-1 0 0,-1 0 0 0 0,0-6 1 0 0,-1-19 58 0 0,-7-11 49 0 0,0 14-16 0 0,2 7-16 0 0,-14-28 254 0 0,12 31-131 0 0,0 0-1 0 0,-20-27 0 0 0,23 35-138 0 0,-1 1-1 0 0,1 0 1 0 0,-1 0-1 0 0,-1 1 1 0 0,1 0-1 0 0,-9-6 1 0 0,11 9-45 0 0,0 0 1 0 0,0 0 0 0 0,0 0 0 0 0,0 0-1 0 0,0 1 1 0 0,-1 0 0 0 0,1 0-1 0 0,0 0 1 0 0,-1 0 0 0 0,1 1-1 0 0,-1-1 1 0 0,-5 1 0 0 0,5 1-21 0 0,0 0-1 0 0,0 0 1 0 0,0 0 0 0 0,0 0 0 0 0,0 1-1 0 0,0 0 1 0 0,0 0 0 0 0,1 0 0 0 0,-1 0-1 0 0,1 1 1 0 0,0 0 0 0 0,-5 3 0 0 0,2 1-15 0 0,-1 0 0 0 0,2 0 1 0 0,-1 0-1 0 0,1 1 0 0 0,-7 10 1 0 0,-2 7 92 0 0,2 0-1 0 0,0 1 1 0 0,-13 41 0 0 0,-6 33-4 0 0,29-86-72 0 0,0-1 1 0 0,1 1-1 0 0,0 0 0 0 0,0 16 0 0 0,3-26 18 0 0,-1-1 0 0 0,1 1 0 0 0,0-1 0 0 0,0 1 0 0 0,0-1 0 0 0,0 0 0 0 0,1 1 0 0 0,-1-1 0 0 0,1 0 0 0 0,0 0 0 0 0,0 0-1 0 0,0 0 1 0 0,0 0 0 0 0,0 0 0 0 0,1-1 0 0 0,0 1 0 0 0,-1-1 0 0 0,1 1 0 0 0,0-1 0 0 0,0 0 0 0 0,0 0 0 0 0,6 2 0 0 0,9 5 70 0 0,1-1 1 0 0,37 11 0 0 0,-33-12-21 0 0,122 38 141 0 0,-139-43-229 0 0,13 4-25 0 0,-1 1 0 0 0,0 0 0 0 0,0 1 1 0 0,0 1-1 0 0,23 16 0 0 0,-39-23 18 0 0,0-1 0 0 0,0 1-1 0 0,0 0 1 0 0,0 0 0 0 0,-1-1 0 0 0,1 1-1 0 0,-1 1 1 0 0,1-1 0 0 0,-1 0 0 0 0,0 0 0 0 0,0 0-1 0 0,0 1 1 0 0,0-1 0 0 0,0 1 0 0 0,0-1-1 0 0,-1 0 1 0 0,1 1 0 0 0,-1 0 0 0 0,0-1 0 0 0,0 1-1 0 0,0 4 1 0 0,0-2-7 0 0,-1-1 0 0 0,0 1 0 0 0,-1-1 1 0 0,1 1-1 0 0,-1-1 0 0 0,1 0 0 0 0,-1 0 0 0 0,-1 0 0 0 0,1 0 0 0 0,0 0 0 0 0,-5 5 0 0 0,-7 8-24 0 0,-1 0-1 0 0,-33 27 0 0 0,12-18-9 0 0,11-14 20 0 0,5-5 24 0 0,14-6 9 0 0,1 0 0 0 0,-1 0 0 0 0,1 0 1 0 0,-1-1-1 0 0,1 1 0 0 0,-1-1 0 0 0,1 0 1 0 0,-1-1-1 0 0,1 0 0 0 0,0 0 0 0 0,-1 0 1 0 0,1 0-1 0 0,-9-4 0 0 0,-8-10-159 0 0,20 12 142 0 0,-1 0 0 0 0,1 0 0 0 0,0 0 0 0 0,0 0-1 0 0,0-1 1 0 0,0 1 0 0 0,1 0 0 0 0,-1-1 0 0 0,1 0 0 0 0,0 1 0 0 0,0-1 0 0 0,0 0 0 0 0,1 0 0 0 0,-1 1 0 0 0,1-1 0 0 0,0 0 0 0 0,0 0 0 0 0,1-6 0 0 0,0-1 9 0 0,1 0 0 0 0,0 0 0 0 0,1 0 1 0 0,0 0-1 0 0,5-11 0 0 0,18-32 139 0 0,-6 19-59 0 0,18-20-60 0 0,26-16-208 0 0,-36 44 125 0 0,-9 10 50 0 0,16-14-139 0 0,42-26-1 0 0,106-57-289 0 0,-114 72 310 0 0,-64 39 171 0 0,-1 0 13 0 0,0 1 0 0 0,-1 0 0 0 0,1-1 0 0 0,0 1 0 0 0,0 1 0 0 0,1-1 0 0 0,-1 1 1 0 0,0-1-1 0 0,1 1 0 0 0,-1 1 0 0 0,5-2 0 0 0,-8 2-36 0 0,0 1 1 0 0,-1-1-1 0 0,1 0 1 0 0,0 0 0 0 0,0 1-1 0 0,-1-1 1 0 0,1 0 0 0 0,0 1-1 0 0,-1-1 1 0 0,1 1 0 0 0,0-1-1 0 0,-1 1 1 0 0,1-1 0 0 0,-1 1-1 0 0,1-1 1 0 0,-1 1 0 0 0,1 0-1 0 0,-1-1 1 0 0,1 1-1 0 0,-1-1 1 0 0,0 1 0 0 0,1 0-1 0 0,-1 0 1 0 0,0-1 0 0 0,0 1-1 0 0,1 0 1 0 0,-1 0 0 0 0,0-1-1 0 0,0 1 1 0 0,0 0 0 0 0,0 0-1 0 0,0-1 1 0 0,0 1-1 0 0,0 0 1 0 0,0 0 0 0 0,-1 0-1 0 0,-3 33 256 0 0,4-31-226 0 0,-3 12 81 0 0,0 6-2 0 0,-4 23-15 0 0,1-15-59 0 0,-2 9-70 0 0,3 0 1 0 0,-2 76 0 0 0,7-113 29 0 0,0 1 1 0 0,0-1-1 0 0,0 0 1 0 0,0 0-1 0 0,1 1 1 0 0,-1-1-1 0 0,0 0 1 0 0,1 0-1 0 0,-1 1 1 0 0,0-1-1 0 0,1 0 1 0 0,-1 0-1 0 0,1 0 1 0 0,0 0-1 0 0,-1 0 1 0 0,1 0-1 0 0,0 0 1 0 0,0 0-1 0 0,0 0 1 0 0,0 0 0 0 0,-1 0-1 0 0,3 1 1 0 0,-1-1 9 0 0,1 0 1 0 0,-1 0-1 0 0,0 0 1 0 0,1-1 0 0 0,-1 1-1 0 0,0-1 1 0 0,1 1-1 0 0,-1-1 1 0 0,0 0 0 0 0,1 0-1 0 0,2 0 1 0 0,8-2 54 0 0,-1 0 0 0 0,0 0 0 0 0,19-8 0 0 0,-25 8-69 0 0,10-4 104 0 0,-8 3-72 0 0,12-5-33 0 0,-2 0 1 0 0,1-1-1 0 0,19-14 0 0 0,-32 20-5 0 0,0-1 0 0 0,-1-1-1 0 0,0 1 1 0 0,0-1-1 0 0,0 0 1 0 0,0 0-1 0 0,-1 0 1 0 0,0-1-1 0 0,0 1 1 0 0,0-1-1 0 0,-1 0 1 0 0,1 0-1 0 0,2-9 1 0 0,-2 0-5 0 0,1-7-27 0 0,-3 0-6 0 0,-5-12 14 0 0,-15-15-1 0 0,8 30-52 0 0,3 7-82 0 0,-8-11 125 0 0,-16-11-134 0 0,26 29 89 0 0,-1 0 1 0 0,1 1 0 0 0,-1 0 0 0 0,-8-4 0 0 0,-11-1-365 0 0,24 9 396 0 0,-1 0 0 0 0,1 0 0 0 0,-1 0 0 0 0,1 0-1 0 0,0 0 1 0 0,-1 1 0 0 0,1-1 0 0 0,-1 0-1 0 0,1 1 1 0 0,0-1 0 0 0,-1 1 0 0 0,1 0-1 0 0,0-1 1 0 0,-2 2 0 0 0,0 0-258 0 0,1 0-1 0 0,-1 0 1 0 0,1 0 0 0 0,0 0-1 0 0,0 0 1 0 0,0 1 0 0 0,0-1-1 0 0,1 1 1 0 0,-4 5 0 0 0,1 3-1738 0 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5:16.18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31 707 3043 0 0,'-11'-25'3309'0'0,"-5"-13"-260"0"0,12 10-577 0 0,6-13-558 0 0,-1 26-426 0 0,-1 21 1943 0 0,3 7-2470 0 0,-1-9-535 0 0,0-2-260 0 0,16 5 565 0 0,17-6-330 0 0,25-12-450 0 0,-41 7 178 0 0,146-23 185 0 0,-96 17-424 0 0,-23 2 34 0 0,102-22 69 0 0,72-27-49 0 0,-128 31 38 0 0,-29 8 14 0 0,84-25 11 0 0,70-28 21 0 0,-91 30-10 0 0,-41 14-7 0 0,102-30-125 0 0,2 8 0 0 0,249-31 0 0 0,-310 66-350 0 0,-8-4-3743 0 0,-106 16 2184 0 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5:23.53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160 120 3139 0 0,'-3'-4'551'0'0,"1"0"0"0"0,0 0 0 0 0,0 0 0 0 0,0-1 0 0 0,0 1 0 0 0,1-1 0 0 0,0 0 0 0 0,-2-8 0 0 0,1-22 2610 0 0,3 25-2127 0 0,1 3-24 0 0,-1 4-653 0 0,4-10 1321 0 0,2 9 51 0 0,5 9-1274 0 0,2 16 5 0 0,-1 23-97 0 0,-11-34-307 0 0,29 97-13 0 0,-28-95-207 0 0,1 0 0 0 0,9 20 0 0 0,7-1-1323 0 0,-2-16-1338 0 0,-11-11 1196 0 0</inkml:trace>
  <inkml:trace contextRef="#ctx0" brushRef="#br0" timeOffset="437.11">630 112 2626 0 0,'-1'-3'478'0'0,"-1"1"0"0"0,1-1 0 0 0,-1 1 0 0 0,0 0-1 0 0,1-1 1 0 0,-1 1 0 0 0,0 0 0 0 0,-1 0 0 0 0,1 0-1 0 0,0 0 1 0 0,0 1 0 0 0,-1-1 0 0 0,1 1 0 0 0,-1-1-1 0 0,0 1 1 0 0,1 0 0 0 0,-1 0 0 0 0,0 0-1 0 0,0 0 1 0 0,-2 0 0 0 0,1 1-266 0 0,1 0 0 0 0,0 0 0 0 0,-1 0-1 0 0,1 0 1 0 0,0 1 0 0 0,0 0 0 0 0,0-1 0 0 0,-1 1 0 0 0,-3 2 0 0 0,-19 11-108 0 0,-40 30 527 0 0,-14 10 538 0 0,-141 71 0 0 0,153-95-321 0 0,7-5 247 0 0,39-14-23 0 0,22-11-1065 0 0,0 0 0 0 0,1 0 0 0 0,-1 0 0 0 0,0 0 1 0 0,0 0-1 0 0,0 0 0 0 0,0 0 0 0 0,0 0 0 0 0,0 0 0 0 0,0 0 0 0 0,0 0 0 0 0,0 0 0 0 0,0 0 0 0 0,0 0 0 0 0,0 1 0 0 0,0-1 0 0 0,0 0 0 0 0,0 0 0 0 0,0 0 0 0 0,0 0 0 0 0,0 0 0 0 0,0 0 0 0 0,0 0 0 0 0,0 0 0 0 0,0 0 0 0 0,0 0 0 0 0,0 0 0 0 0,0 0 0 0 0,0 0 0 0 0,0 0 0 0 0,0 0 0 0 0,0 0 0 0 0,0 0 0 0 0,0 0 0 0 0,0 1 0 0 0,0-1 0 0 0,0 0 0 0 0,0 0 0 0 0,0 0 0 0 0,0 0 0 0 0,0 0 1 0 0,0 0-1 0 0,0 0 0 0 0,0 0 0 0 0,0 0 0 0 0,0 0 0 0 0,0 0 0 0 0,0 0 0 0 0,0 0 0 0 0,0 0 0 0 0,0 0 0 0 0,0 0 0 0 0,0 0 0 0 0,0 0 0 0 0,0 0 0 0 0,0 0 0 0 0,15-2 52 0 0,46-11-74 0 0,31-9 121 0 0,45-15 187 0 0,-46 6-122 0 0,184-62-764 0 0,-271 92 332 0 0,1 0 0 0 0,-1 0 0 0 0,0 1 0 0 0,0-1-1 0 0,1 1 1 0 0,7 1 0 0 0,-12-1 166 0 0,1 0-1 0 0,0 0 1 0 0,-1 0 0 0 0,1 0-1 0 0,0 0 1 0 0,-1 0 0 0 0,1 0-1 0 0,-1 1 1 0 0,1-1 0 0 0,0 0 0 0 0,-1 0-1 0 0,1 1 1 0 0,-1-1 0 0 0,1 0-1 0 0,0 1 1 0 0,-1-1 0 0 0,1 1-1 0 0,-1-1 1 0 0,1 1 0 0 0,-1-1-1 0 0,0 1 1 0 0,1-1 0 0 0,-1 1-1 0 0,0-1 1 0 0,1 1 0 0 0,-1-1-1 0 0,0 1 1 0 0,1 0 0 0 0,-1-1-1 0 0,0 1 1 0 0,0 0 0 0 0,0-1-1 0 0,0 1 1 0 0,1-1 0 0 0,-1 1 0 0 0,0 0-1 0 0,0-1 1 0 0,0 1 0 0 0,-1 0-1 0 0,1-1 1 0 0,0 1 0 0 0,0 0-1 0 0,0-1 1 0 0,0 1 0 0 0,-1 0-1 0 0,1-1 1 0 0,0 1 0 0 0,0-1-1 0 0,-1 1 1 0 0,1 0 0 0 0,-1 0-1 0 0,-3 7-1628 0 0</inkml:trace>
  <inkml:trace contextRef="#ctx0" brushRef="#br0" timeOffset="768.96">305 518 1826 0 0,'-23'-10'2819'0'0,"-16"1"1304"0"0,-27 6 1482 0 0,63 3-5442 0 0,2 1-111 0 0,0-1-1 0 0,0 0 1 0 0,0 0-1 0 0,0 0 0 0 0,0 1 1 0 0,0-1-1 0 0,0 0 0 0 0,0 1 1 0 0,0-1-1 0 0,0 1 1 0 0,1-1-1 0 0,-1 1 0 0 0,0 0 1 0 0,0-1-1 0 0,0 1 0 0 0,1 0 1 0 0,-1-1-1 0 0,0 1 1 0 0,0 1-1 0 0,-3 6 232 0 0,3-2-51 0 0,1 207 1176 0 0,0-72-974 0 0,1-114-367 0 0,2 13 32 0 0,12 58-256 0 0,-11-76-34 0 0,-3-14-46 0 0,-1-6 30 0 0,1 1-1 0 0,-1-1 1 0 0,0 0 0 0 0,0 0-1 0 0,1 1 1 0 0,-1-1 0 0 0,1 0-1 0 0,0 0 1 0 0,0 0-1 0 0,0 0 1 0 0,0 0 0 0 0,0 0-1 0 0,0 0 1 0 0,0 0-1 0 0,3 3 1 0 0</inkml:trace>
  <inkml:trace contextRef="#ctx0" brushRef="#br0" timeOffset="1131.99">213 696 2819 0 0,'-3'-4'872'0'0,"0"0"-182"0"0,0 0 0 0 0,0-1 0 0 0,0 1 0 0 0,0-1 0 0 0,1 0-1 0 0,0 1 1 0 0,0-1 0 0 0,0 0 0 0 0,1 0 0 0 0,-2-10 0 0 0,5-19 2152 0 0,6 14-1910 0 0,-7 19-853 0 0,3-6 227 0 0,0 3-120 0 0,2-1 17 0 0,1 0-1 0 0,-1 0 0 0 0,2 0 0 0 0,-1 1 0 0 0,0 0 0 0 0,1 0 1 0 0,9-3-1 0 0,-12 5-127 0 0,0 0 1 0 0,1 1 0 0 0,-1-1-1 0 0,1 1 1 0 0,-1 0 0 0 0,1 1-1 0 0,0-1 1 0 0,-1 1 0 0 0,1 0-1 0 0,-1 0 1 0 0,8 2 0 0 0,-11-1-43 0 0,0-1 0 0 0,0 1 1 0 0,0 0-1 0 0,0 0 1 0 0,0 0-1 0 0,0 0 1 0 0,-1 1-1 0 0,1-1 1 0 0,2 2-1 0 0,-1 1-13 0 0,0-1 1 0 0,0 1-1 0 0,-1-1 0 0 0,1 1 0 0 0,-1 0 0 0 0,4 7 0 0 0,6 28-58 0 0,-8-16 54 0 0,3 41-73 0 0,-2 34 154 0 0,-1-25 28 0 0,0-24-60 0 0,0-1-209 0 0,13 100-2686 0 0,-16-139 1095 0 0</inkml:trace>
  <inkml:trace contextRef="#ctx0" brushRef="#br0" timeOffset="1504.29">68 854 3043 0 0,'-29'-25'4764'0'0,"20"16"-1809"0"0,8 8-2881 0 0,1 1 0 0 0,-1 0 1 0 0,1-1-1 0 0,0 1 0 0 0,-1-1 0 0 0,1 1 0 0 0,0-1 0 0 0,0 1 0 0 0,-1-1 1 0 0,1 1-1 0 0,0-1 0 0 0,0 1 0 0 0,0-1 0 0 0,0 1 0 0 0,0-1 0 0 0,0 1 1 0 0,0-1-1 0 0,0 1 0 0 0,0-1 0 0 0,0 1 0 0 0,0-1 0 0 0,0 1 0 0 0,0-1 1 0 0,0 1-1 0 0,0-1 0 0 0,0 1 0 0 0,0-1 0 0 0,1 1 0 0 0,-1-1 1 0 0,0 1-1 0 0,0-1 0 0 0,1 1 0 0 0,-1-1 0 0 0,0 1 0 0 0,1-1 0 0 0,-1 1 1 0 0,0 0-1 0 0,1-1 0 0 0,-1 1 0 0 0,1 0 0 0 0,-1-1 0 0 0,0 1 0 0 0,1 0 1 0 0,-1 0-1 0 0,1-1 0 0 0,-1 1 0 0 0,1 0 0 0 0,-1 0 0 0 0,1 0 0 0 0,-1 0 1 0 0,2-1-1 0 0,32-11 272 0 0,-29 11-128 0 0,14-4-134 0 0,1 1-1 0 0,-1 1 1 0 0,1 0-1 0 0,0 2 0 0 0,21 1 1 0 0,55 6-4412 0 0,-83-5 2966 0 0</inkml:trace>
  <inkml:trace contextRef="#ctx0" brushRef="#br0" timeOffset="1894.24">274 944 1409 0 0,'-10'0'811'0'0,"0"1"-1"0"0,0 0 1 0 0,0 1-1 0 0,1 0 1 0 0,-1 1 0 0 0,0 0-1 0 0,1 0 1 0 0,-14 7-1 0 0,9-4 1252 0 0,0-1-1 0 0,-25 7 1063 0 0,39-13-3108 0 0,-1 1 0 0 0,1 0-1 0 0,0 0 1 0 0,0 0 0 0 0,0 0 0 0 0,0 0-1 0 0,0 0 1 0 0,0 0 0 0 0,0 0 0 0 0,0 0-1 0 0,-1 0 1 0 0,1-1 0 0 0,0 1 0 0 0,0 0-1 0 0,0 0 1 0 0,0 0 0 0 0,0 0 0 0 0,0 0-1 0 0,0 0 1 0 0,0-1 0 0 0,0 1 0 0 0,0 0 0 0 0,0 0-1 0 0,0 0 1 0 0,0 0 0 0 0,0 0 0 0 0,0-1-1 0 0,0 1 1 0 0,0 0 0 0 0,0 0 0 0 0,0 0-1 0 0,0 0 1 0 0,0 0 0 0 0,0 0 0 0 0,0-1-1 0 0,0 1 1 0 0,0 0 0 0 0,0 0 0 0 0,1 0-1 0 0,-1 0 1 0 0,0 0 0 0 0,0 0 0 0 0,0 0-1 0 0,0-1 1 0 0,0 1 0 0 0,0 0 0 0 0,0 0-1 0 0,10-8 326 0 0,16-6-116 0 0,-23 12-154 0 0,33-16-193 0 0,46-17-1 0 0,-60 27-1810 0 0,41-7 1 0 0,-51 13 357 0 0</inkml:trace>
  <inkml:trace contextRef="#ctx0" brushRef="#br0" timeOffset="1895.24">580 682 2082 0 0,'-6'-26'2901'0'0,"5"-17"3133"0"0,1 36-4239 0 0,0 6-1742 0 0,0 1 1 0 0,0 0-1 0 0,0 0 0 0 0,0 0 0 0 0,0 0 0 0 0,0 0 0 0 0,0 0 1 0 0,0-1-1 0 0,0 1 0 0 0,0 0 0 0 0,0 0 0 0 0,0 0 1 0 0,0 0-1 0 0,0 0 0 0 0,0-1 0 0 0,0 1 0 0 0,0 0 1 0 0,0 0-1 0 0,0 0 0 0 0,0 0 0 0 0,0 0 0 0 0,0 0 1 0 0,0-1-1 0 0,0 1 0 0 0,0 0 0 0 0,-1 0 0 0 0,1 0 1 0 0,0 0-1 0 0,0 0 0 0 0,0 0 0 0 0,0 0 0 0 0,0 0 1 0 0,0-1-1 0 0,0 1 0 0 0,-1 0 0 0 0,1 0 0 0 0,0 0 0 0 0,0 0 1 0 0,0 0-1 0 0,0 0 0 0 0,0 0 0 0 0,0 0 0 0 0,-1 0 1 0 0,1 0-1 0 0,-6 5 680 0 0,-4 8-182 0 0,1 6-217 0 0,0 0 1 0 0,2 0-1 0 0,0 1 0 0 0,-6 36 0 0 0,10-12-47 0 0,3-42-388 0 0,0 0-1 0 0,0 0 0 0 0,0 1 1 0 0,0-1-1 0 0,1 0 0 0 0,-1 0 1 0 0,1 0-1 0 0,-1 1 0 0 0,1-1 1 0 0,0 0-1 0 0,0 0 0 0 0,0 0 1 0 0,0 0-1 0 0,0 0 0 0 0,0-1 1 0 0,2 3-1 0 0,6 3-2445 0 0,-2-4 898 0 0</inkml:trace>
  <inkml:trace contextRef="#ctx0" brushRef="#br0" timeOffset="2268.6">772 508 2659 0 0,'-20'-29'4559'0'0,"17"16"-118"0"0,3 13-4383 0 0,0 0 0 0 0,-1 0-1 0 0,1 0 1 0 0,0 0 0 0 0,-1 0 0 0 0,1 0-1 0 0,0 1 1 0 0,0-1 0 0 0,-1 0 0 0 0,1 0-1 0 0,0 0 1 0 0,-1 0 0 0 0,1 0 0 0 0,0 0-1 0 0,0 0 1 0 0,-1 1 0 0 0,1-1 0 0 0,0 0-1 0 0,0 0 1 0 0,0 0 0 0 0,-1 1 0 0 0,1-1-1 0 0,0 0 1 0 0,0 0 0 0 0,0 0 0 0 0,-1 1-1 0 0,1-1 1 0 0,0 0 0 0 0,0 0 0 0 0,0 1-1 0 0,0-1 1 0 0,0 0 0 0 0,0 1 0 0 0,0-1-1 0 0,0 0 1 0 0,0 0 0 0 0,-1 1 0 0 0,1-1-1 0 0,0 0 1 0 0,0 1 0 0 0,1-1 0 0 0,-1 0-1 0 0,0 1 1 0 0,0 21 844 0 0,1 28 226 0 0,14 77-1 0 0,5-9-653 0 0,-19-113-437 0 0,11 65 122 0 0,3 36 145 0 0,-4-26-193 0 0,-3-28-168 0 0,26 161-391 0 0,-32-203 139 0 0,1 1-3156 0 0</inkml:trace>
  <inkml:trace contextRef="#ctx0" brushRef="#br0" timeOffset="3319.94">1048 814 2883 0 0,'-22'-31'5071'0'0,"21"31"-4878"0"0,1-1 0 0 0,-1 1-1 0 0,1 0 1 0 0,-1-1 0 0 0,1 1-1 0 0,0-1 1 0 0,-1 1 0 0 0,1-1-1 0 0,0 1 1 0 0,0 0 0 0 0,-1-1-1 0 0,1 1 1 0 0,0-1 0 0 0,0 1-1 0 0,-1-1 1 0 0,1 1 0 0 0,0-1-1 0 0,0 1 1 0 0,0-1 0 0 0,0 0 0 0 0,0 1-1 0 0,0-1 1 0 0,0 0 0 0 0,10-1 1537 0 0,25 11-1433 0 0,-29-7 317 0 0,1 0-513 0 0,56 16 636 0 0,-28 0-475 0 0,-18-2-241 0 0,-16-15-20 0 0,0 0 0 0 0,0 1 1 0 0,0 0-1 0 0,0-1 0 0 0,0 1 0 0 0,-1-1 1 0 0,1 1-1 0 0,0 0 0 0 0,-1-1 1 0 0,1 1-1 0 0,-1 0 0 0 0,0 0 0 0 0,1 0 1 0 0,-1-1-1 0 0,0 1 0 0 0,0 0 1 0 0,0 0-1 0 0,0 0 0 0 0,-1-1 0 0 0,1 1 1 0 0,0 0-1 0 0,-1 0 0 0 0,1-1 1 0 0,-1 1-1 0 0,-1 2 0 0 0,-15 21 63 0 0,2-9-13 0 0,4-4-7 0 0,-41 37 76 0 0,4-3 198 0 0,21-11-35 0 0,27-34-263 0 0,-1 0 1 0 0,0 0 0 0 0,0-1 0 0 0,1 2 0 0 0,-1-1-1 0 0,1 0 1 0 0,-1 0 0 0 0,1 0 0 0 0,0 0 0 0 0,-1 0-1 0 0,1 0 1 0 0,0 0 0 0 0,0 0 0 0 0,-1 1 0 0 0,1-1-1 0 0,0 0 1 0 0,0 0 0 0 0,0 0 0 0 0,1 0 0 0 0,-1 1-1 0 0,0-1 1 0 0,0 0 0 0 0,1 0 0 0 0,-1 0 0 0 0,0 0-1 0 0,1 0 1 0 0,-1 0 0 0 0,1 0 0 0 0,0 0 0 0 0,-1 0-1 0 0,1 0 1 0 0,0 0 0 0 0,0 0 0 0 0,-1 0 0 0 0,1 0-1 0 0,0 0 1 0 0,0-1 0 0 0,1 2 0 0 0,1-1 18 0 0,0 1 1 0 0,0-1 0 0 0,0 1-1 0 0,0-1 1 0 0,1 0-1 0 0,5 1 1 0 0,11 0-77 0 0,33-3-186 0 0,-33-2 200 0 0,-1-1 0 0 0,21-6 0 0 0,36-17-1417 0 0,-27 6-1221 0 0,-34 16 985 0 0</inkml:trace>
  <inkml:trace contextRef="#ctx0" brushRef="#br0" timeOffset="3727.87">1560 898 2562 0 0,'-2'-2'546'0'0,"-1"-1"0"0"0,1 1 0 0 0,-1 1-1 0 0,1-1 1 0 0,-1 0 0 0 0,0 0 0 0 0,0 1-1 0 0,0 0 1 0 0,0-1 0 0 0,0 1 0 0 0,0 0-1 0 0,0 1 1 0 0,-3-2 0 0 0,3 3-381 0 0,1-1 1 0 0,0 0 0 0 0,-1 1 0 0 0,1 0-1 0 0,0-1 1 0 0,-1 1 0 0 0,1 0-1 0 0,0 0 1 0 0,0 0 0 0 0,0 1 0 0 0,-1-1-1 0 0,1 0 1 0 0,1 1 0 0 0,-1-1-1 0 0,0 1 1 0 0,0 0 0 0 0,1 0 0 0 0,-4 3-1 0 0,-2 4 202 0 0,0 0 0 0 0,1 0 0 0 0,0 1 0 0 0,0 0 0 0 0,-7 17 0 0 0,11-23-259 0 0,1-1 0 0 0,0 1-1 0 0,0 0 1 0 0,0-1 0 0 0,0 1 0 0 0,0 0 0 0 0,1 0 0 0 0,0 0 0 0 0,-1-1 0 0 0,1 1 0 0 0,1 0 0 0 0,-1 0 0 0 0,1 0 0 0 0,-1-1 0 0 0,1 1 0 0 0,0 0 0 0 0,0-1 0 0 0,1 1 0 0 0,-1 0 0 0 0,4 5 0 0 0,-4-7-47 0 0,1-1 1 0 0,-1 1 0 0 0,1 0 0 0 0,-1-1 0 0 0,1 1 0 0 0,0-1 0 0 0,-1 0 0 0 0,1 0 0 0 0,0 0 0 0 0,0 0 0 0 0,0 0 0 0 0,4 2 0 0 0,-2-2 6 0 0,0 0-1 0 0,0-1 1 0 0,1 1-1 0 0,-1-1 1 0 0,0 0-1 0 0,0 0 1 0 0,1 0 0 0 0,-1-1-1 0 0,0 0 1 0 0,5-1-1 0 0,2-1 28 0 0,-1 0-1 0 0,0-1 0 0 0,11-5 1 0 0,6-6 60 0 0,-11 6 40 0 0,-4 2-59 0 0,-1-1 1 0 0,0 0-1 0 0,11-9 1 0 0,-19 15-98 0 0,-1-1 0 0 0,0 1 1 0 0,1-1-1 0 0,-1 1 0 0 0,0-1 0 0 0,0 0 0 0 0,-1 0 1 0 0,1 0-1 0 0,0 0 0 0 0,-1 0 0 0 0,0 0 1 0 0,0 0-1 0 0,0-1 0 0 0,0 1 0 0 0,0 0 1 0 0,-1-1-1 0 0,1-3 0 0 0,-1 3-29 0 0,-1 0 0 0 0,1 0-1 0 0,-1 0 1 0 0,0 0 0 0 0,0 0-1 0 0,0 0 1 0 0,0 0 0 0 0,-3-5 0 0 0,1 4 31 0 0,0 0 0 0 0,0 0 0 0 0,0 1 1 0 0,-1-1-1 0 0,1 1 0 0 0,-1 0 1 0 0,0 0-1 0 0,-1 0 0 0 0,-6-4 0 0 0,5 4-275 0 0,0 0-1 0 0,0 0 0 0 0,-1 1 0 0 0,1 0 1 0 0,-1 1-1 0 0,0-1 0 0 0,0 1 0 0 0,0 0 0 0 0,0 1 1 0 0,0 0-1 0 0,0 0 0 0 0,0 0 0 0 0,-9 1 1 0 0,5 3-2526 0 0,6-1 827 0 0</inkml:trace>
  <inkml:trace contextRef="#ctx0" brushRef="#br0" timeOffset="4998.2">2181 603 1185 0 0,'4'-17'1115'0'0,"0"2"-724"0"0,-1 4 335 0 0,6-4 923 0 0,-8 13-1067 0 0,1-1 0 0 0,0 1 0 0 0,-1-1 0 0 0,0 0 0 0 0,0 0 0 0 0,1 1-1 0 0,-2-1 1 0 0,1 0 0 0 0,0 0 0 0 0,0-5 454 0 0,-2 8-204 0 0,0 0-774 0 0,0 0 0 0 0,0 0 0 0 0,0 1 0 0 0,0-1 0 0 0,0 1-1 0 0,0-1 1 0 0,0 1 0 0 0,0-1 0 0 0,0 1 0 0 0,1-1-1 0 0,-1 1 1 0 0,0 0 0 0 0,0 0 0 0 0,1-1 0 0 0,-1 1 0 0 0,0 0-1 0 0,0 1 1 0 0,-8 11 476 0 0,4-4-225 0 0,2-3-79 0 0,-24 36 541 0 0,-20 19 55 0 0,-2 4-319 0 0,-7 9-32 0 0,56-74-474 0 0,-1 0 1 0 0,1 0-1 0 0,0 0 0 0 0,0 0 1 0 0,0 1-1 0 0,0-1 0 0 0,-1 0 1 0 0,1 0-1 0 0,0 0 0 0 0,0 0 1 0 0,0 1-1 0 0,0-1 0 0 0,0 0 1 0 0,0 0-1 0 0,-1 1 0 0 0,1-1 1 0 0,0 0-1 0 0,0 0 0 0 0,0 0 1 0 0,0 1-1 0 0,0-1 0 0 0,0 0 1 0 0,0 0-1 0 0,0 1 0 0 0,0-1 1 0 0,0 0-1 0 0,0 0 0 0 0,0 1 1 0 0,0-1-1 0 0,0 0 0 0 0,0 0 1 0 0,1 1-1 0 0,-1-1 0 0 0,0 0 1 0 0,0 0-1 0 0,0 0 0 0 0,0 1 1 0 0,0-1-1 0 0,0 0 0 0 0,1 0 1 0 0,-1 0-1 0 0,0 0 0 0 0,0 1 1 0 0,0-1-1 0 0,0 0 0 0 0,1 0 1 0 0,-1 0-1 0 0,17 1 123 0 0,20-10 70 0 0,-36 9-192 0 0,18-5-64 0 0,0 1 0 0 0,28-3-1 0 0,-46 7 61 0 0,-1 0 0 0 0,1 0-1 0 0,0 0 1 0 0,0-1-1 0 0,0 1 1 0 0,-1 0-1 0 0,1 0 1 0 0,0 0 0 0 0,0 0-1 0 0,0 0 1 0 0,0 1-1 0 0,-1-1 1 0 0,1 0-1 0 0,0 0 1 0 0,0 0 0 0 0,-1 1-1 0 0,1-1 1 0 0,0 0-1 0 0,0 1 1 0 0,-1-1-1 0 0,1 1 1 0 0,0-1 0 0 0,-1 1-1 0 0,1-1 1 0 0,0 1-1 0 0,-1-1 1 0 0,1 1-1 0 0,-1 0 1 0 0,1-1 0 0 0,-1 1-1 0 0,1 1 1 0 0,-1 0 0 0 0,0-1 0 0 0,0 1 0 0 0,0 0 0 0 0,0 0 0 0 0,0 0 0 0 0,0 0 0 0 0,-1-1 1 0 0,1 1-1 0 0,-1 0 0 0 0,1-1 0 0 0,-1 1 0 0 0,0 0 0 0 0,-1 2 0 0 0,-6 8 60 0 0,0 1 0 0 0,-15 16 0 0 0,-10 14-20 0 0,-11 26 156 0 0,17-27-171 0 0,9-14-113 0 0,-19 26-409 0 0,-15 29-2328 0 0,42-68 1504 0 0</inkml:trace>
  <inkml:trace contextRef="#ctx0" brushRef="#br0" timeOffset="5378.64">1993 1003 3011 0 0,'-6'-7'1719'0'0,"5"6"-1194"0"0,-1-1 1 0 0,1 0 0 0 0,-1 0-1 0 0,0 1 1 0 0,1-1 0 0 0,-1 1-1 0 0,0-1 1 0 0,0 1 0 0 0,0 0-1 0 0,0-1 1 0 0,0 1 0 0 0,0 0-1 0 0,0 1 1 0 0,-6-2 2341 0 0,17 0-2294 0 0,-3 2-698 0 0,-1 1-1 0 0,1-1 0 0 0,-1 1 1 0 0,1 0-1 0 0,-1 0 0 0 0,1 1 1 0 0,-1 0-1 0 0,0 0 0 0 0,0 0 1 0 0,0 0-1 0 0,0 1 0 0 0,7 4 1 0 0,-9-4-735 0 0</inkml:trace>
  <inkml:trace contextRef="#ctx0" brushRef="#br0" timeOffset="5712.43">2231 1193 2594 0 0,'-1'-1'238'0'0,"1"0"-1"0"0,-1 0 0 0 0,0 0 0 0 0,1 0 1 0 0,-1 1-1 0 0,0-1 0 0 0,0 0 0 0 0,1 0 1 0 0,-1 1-1 0 0,0-1 0 0 0,0 1 0 0 0,0-1 1 0 0,0 1-1 0 0,0-1 0 0 0,0 1 0 0 0,0-1 1 0 0,0 1-1 0 0,0 0 0 0 0,0-1 0 0 0,0 1 0 0 0,0 0 1 0 0,0 0-1 0 0,0 0 0 0 0,0 0 0 0 0,-2 0 1 0 0,-12 7 2250 0 0,6 2-2043 0 0,4-4-192 0 0,0 0 0 0 0,1 1-1 0 0,0-1 1 0 0,1 1-1 0 0,-1 0 1 0 0,1 0 0 0 0,0 1-1 0 0,0-1 1 0 0,1 0-1 0 0,0 1 1 0 0,0 0-1 0 0,1-1 1 0 0,-1 1 0 0 0,2 0-1 0 0,-1 0 1 0 0,1 0-1 0 0,0 0 1 0 0,1 13 0 0 0,-1-19-214 0 0,1 1 0 0 0,-1-1 0 0 0,0 1 0 0 0,1-1 0 0 0,-1 1 1 0 0,1-1-1 0 0,-1 1 0 0 0,1-1 0 0 0,-1 1 0 0 0,1-1 0 0 0,0 0 1 0 0,0 1-1 0 0,0-1 0 0 0,0 0 0 0 0,0 0 0 0 0,0 0 0 0 0,0 0 1 0 0,0 0-1 0 0,1 0 0 0 0,-1 0 0 0 0,0 0 0 0 0,0 0 0 0 0,1 0 1 0 0,-1-1-1 0 0,1 1 0 0 0,-1 0 0 0 0,1-1 0 0 0,-1 1 0 0 0,1-1 1 0 0,-1 0-1 0 0,1 1 0 0 0,-1-1 0 0 0,1 0 0 0 0,0 0 0 0 0,-1 0 1 0 0,1 0-1 0 0,-1-1 0 0 0,1 1 0 0 0,-1 0 0 0 0,1-1 0 0 0,-1 1 1 0 0,3-1-1 0 0,2-1 54 0 0,0 0 0 0 0,0 0 0 0 0,0-1 0 0 0,0 0 0 0 0,6-3 0 0 0,9-10 78 0 0,-13 9-103 0 0,0 0 0 0 0,0-1 0 0 0,-1-1 0 0 0,11-15 0 0 0,-16 21-40 0 0,0-1 0 0 0,0 1 1 0 0,0-1-1 0 0,0 0 1 0 0,-1 1-1 0 0,0-1 0 0 0,1 0 1 0 0,-2 0-1 0 0,1 0 0 0 0,0 0 1 0 0,-1 0-1 0 0,1 0 0 0 0,-1 0 1 0 0,0 0-1 0 0,0 0 0 0 0,-2-4 1 0 0,2 6-19 0 0,0 0-1 0 0,-1 0 1 0 0,0 1 0 0 0,1-1 0 0 0,-1 0 0 0 0,0 1 0 0 0,0-1 0 0 0,0 1 0 0 0,0-1-1 0 0,0 1 1 0 0,0-1 0 0 0,0 1 0 0 0,0 0 0 0 0,-1 0 0 0 0,1-1 0 0 0,0 1 0 0 0,-1 0-1 0 0,1 0 1 0 0,-1 0 0 0 0,-1 0 0 0 0,0 0 3 0 0,0 0 0 0 0,0 0 0 0 0,0 0-1 0 0,-1 1 1 0 0,1-1 0 0 0,0 1 0 0 0,0 0 0 0 0,0 0 0 0 0,0 0-1 0 0,-6 2 1 0 0,-1 0-415 0 0,0 1-1 0 0,0 0 1 0 0,0 1 0 0 0,0 0-1 0 0,-17 10 1 0 0,14-6-960 0 0</inkml:trace>
  <inkml:trace contextRef="#ctx0" brushRef="#br0" timeOffset="6243.79">519 1795 2562 0 0,'-28'-14'2799'0'0,"21"12"-2608"0"0,-25-7 1344 0 0,1 1-1 0 0,-1 2 1 0 0,-37-2 0 0 0,49 6-1025 0 0,-10-5 425 0 0,28 7-854 0 0,1 0 0 0 0,0-1 0 0 0,-1 1 0 0 0,1-1 0 0 0,0 1-1 0 0,-1-1 1 0 0,1 0 0 0 0,0 0 0 0 0,0 1 0 0 0,-1-1 0 0 0,1 0 0 0 0,0 0 0 0 0,0 0-1 0 0,0 0 1 0 0,0-1 0 0 0,0 1 0 0 0,0 0 0 0 0,1 0 0 0 0,-1-1 0 0 0,0 1-1 0 0,1 0 1 0 0,-1-1 0 0 0,1 1 0 0 0,-1 0 0 0 0,1-1 0 0 0,-1 1 0 0 0,1-1-1 0 0,0-1 1 0 0,2-3 343 0 0,1 4-314 0 0,-1 1 61 0 0,2-1-66 0 0,-1 0 1 0 0,1 0-1 0 0,0 1 0 0 0,0-1 1 0 0,0 1-1 0 0,0 0 0 0 0,0 0 1 0 0,0 1-1 0 0,0-1 0 0 0,0 1 1 0 0,8 0-1 0 0,25 3 496 0 0,-13 0-241 0 0,-13-2-172 0 0,47 6 507 0 0,-28-5-446 0 0,-11 0-56 0 0,263 13 2484 0 0,-112-20-1519 0 0,-57-1-622 0 0,-57 4-348 0 0,152-5 418 0 0,-70 4-416 0 0,-124 3-164 0 0,97-4 46 0 0,332-34-34 0 0,-305 22-746 0 0,88-11-3717 0 0,-206 25 2652 0 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5:45.48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1013 118 1441 0 0,'-4'-26'3400'0'0,"3"23"-2828"0"0,0-1 0 0 0,0 1-1 0 0,1-1 1 0 0,-1 1 0 0 0,1-1-1 0 0,0 1 1 0 0,0-1 0 0 0,0 1 0 0 0,1-1-1 0 0,-1 1 1 0 0,2-6 0 0 0,0-2 269 0 0,0 3-453 0 0,0 2-42 0 0,-2 5-322 0 0,0 1 1 0 0,0-1 0 0 0,0 1-1 0 0,1-1 1 0 0,-1 1 0 0 0,0-1-1 0 0,0 1 1 0 0,0-1 0 0 0,0 1-1 0 0,0-1 1 0 0,0 1 0 0 0,0-1-1 0 0,0 1 1 0 0,0-1 0 0 0,0 1-1 0 0,0-1 1 0 0,0 1 0 0 0,0-1-1 0 0,0 1 1 0 0,-1-1 0 0 0,1 1-1 0 0,0-1 1 0 0,0 1 0 0 0,-1-1-1 0 0,1 1 1 0 0,0-1 0 0 0,-1 1-1 0 0,1-1 1 0 0,0 1 0 0 0,-1-1-1 0 0,0 1 5 0 0,-1-1-1 0 0,1 1 1 0 0,0-1 0 0 0,0 1-1 0 0,-1-1 1 0 0,1 1 0 0 0,0 0-1 0 0,-1 0 1 0 0,1 0-1 0 0,0 0 1 0 0,-1 0 0 0 0,-1 0-1 0 0,-41 8 69 0 0,-136 32 772 0 0,106-28-314 0 0,25-5-367 0 0,38-5-168 0 0,-32 4 302 0 0,-46 12 0 0 0,73-13-225 0 0,1 0-1 0 0,-29 15 1 0 0,33-15-122 0 0,1 2 1 0 0,-14 11 0 0 0,14-10-1 0 0,0 2 0 0 0,1-1 0 0 0,0 1 0 0 0,1 1 0 0 0,0 0 0 0 0,1 0 0 0 0,0 0 0 0 0,1 1 0 0 0,0 0 0 0 0,-6 21 1 0 0,-1 9 159 0 0,-13 80 1 0 0,23-105-144 0 0,-1 9 122 0 0,0 51 1 0 0,15 79-66 0 0,-10-142-10 0 0,2 0 1 0 0,0-1-1 0 0,9 26 1 0 0,-9-32-31 0 0,0-1 0 0 0,0 1 0 0 0,1-1 1 0 0,7 11-1 0 0,13 5 139 0 0,-19-18-151 0 0,0-1 0 0 0,1 0-1 0 0,-1 0 1 0 0,1-1 0 0 0,-1 0 0 0 0,1 0-1 0 0,0 0 1 0 0,0-1 0 0 0,0 0 0 0 0,10 1-1 0 0,16-1-87 0 0,-12-4-28 0 0,2-1 155 0 0,0-1-1 0 0,0-1 1 0 0,-1-2-1 0 0,23-9 1 0 0,39-24-115 0 0,6-1-361 0 0,-12 15-2560 0 0,-62 23 1361 0 0</inkml:trace>
  <inkml:trace contextRef="#ctx0" brushRef="#br0" timeOffset="533.63">1269 596 2466 0 0,'-3'-5'775'0'0,"1"0"-1"0"0,-1-1 1 0 0,1 1-1 0 0,-2-9 1 0 0,-8-14 1347 0 0,4 10-602 0 0,7 16-1359 0 0,0 0 1 0 0,1 0 0 0 0,-1 0-1 0 0,0 0 1 0 0,0 1 0 0 0,0-1-1 0 0,0 0 1 0 0,-1 0 0 0 0,1 1-1 0 0,0-1 1 0 0,-3-2 0 0 0,2 2-104 0 0,0 0 1 0 0,0 1-1 0 0,0-1 1 0 0,0 1-1 0 0,0-1 1 0 0,0 1 0 0 0,0 0-1 0 0,-1 0 1 0 0,1 0-1 0 0,0 0 1 0 0,-1 0-1 0 0,1 0 1 0 0,-1 1 0 0 0,1-1-1 0 0,-1 1 1 0 0,1-1-1 0 0,-1 1 1 0 0,1 0-1 0 0,-1 0 1 0 0,1 1-1 0 0,-1-1 1 0 0,1 0 0 0 0,-1 1-1 0 0,1-1 1 0 0,0 1-1 0 0,-1 0 1 0 0,1 0-1 0 0,0 0 1 0 0,-1 0 0 0 0,1 0-1 0 0,0 0 1 0 0,0 1-1 0 0,-3 1 1 0 0,-2 3 7 0 0,1 0 0 0 0,-1 0 0 0 0,1 1 0 0 0,0 0 0 0 0,0 0 0 0 0,1 0 0 0 0,0 1 0 0 0,0-1 0 0 0,1 1 0 0 0,0 1 0 0 0,-5 14 0 0 0,-3 12 200 0 0,-10 54 1 0 0,20-78-210 0 0,-3 16 36 0 0,1-1-1 0 0,0 29 0 0 0,5 18-27 0 0,-1-68-58 0 0,1 0 1 0 0,0 0-1 0 0,0 0 0 0 0,0 0 1 0 0,1 0-1 0 0,-1 0 0 0 0,1 0 1 0 0,1 0-1 0 0,-1-1 0 0 0,0 1 1 0 0,1-1-1 0 0,0 1 0 0 0,0-1 1 0 0,7 6-1 0 0,-8-7-27 0 0,1 0-1 0 0,0-1 1 0 0,1 0 0 0 0,-1 0-1 0 0,0 0 1 0 0,0 0 0 0 0,1 0-1 0 0,-1-1 1 0 0,1 0 0 0 0,0 0-1 0 0,3 1 1 0 0,-3-1 28 0 0,1 0 1 0 0,-1-1-1 0 0,0 0 1 0 0,0 0-1 0 0,0 0 1 0 0,8-2-1 0 0,-1-1 25 0 0,1 0 0 0 0,-1-1 0 0 0,0 0-1 0 0,0-1 1 0 0,0 0 0 0 0,19-14 0 0 0,-3 0-33 0 0,31-29 0 0 0,-27 19 50 0 0,-12 11-180 0 0,-6 6-292 0 0,-6 6 429 0 0,4-3 72 0 0,-1 0 0 0 0,-1-1 0 0 0,1 0 0 0 0,-1 0 0 0 0,10-17 0 0 0,-16 22-90 0 0,2-6-97 0 0,-6 10 100 0 0,1 0 0 0 0,-1 1 0 0 0,1-1 0 0 0,0 0 0 0 0,-1 1 0 0 0,1-1 0 0 0,-1 0 0 0 0,0 1-1 0 0,1-1 1 0 0,-1 1 0 0 0,1-1 0 0 0,-1 1 0 0 0,0-1 0 0 0,0 1 0 0 0,1-1 0 0 0,-1 1 0 0 0,0 0-1 0 0,0-1 1 0 0,-8-1 93 0 0,0 0-1 0 0,0 0 0 0 0,0 1 0 0 0,-1 0 1 0 0,1 0-1 0 0,0 1 0 0 0,0 1 0 0 0,-11 1 1 0 0,-1-1 101 0 0,-55 5-303 0 0,0 2-182 0 0,7 5-2904 0 0,65-11 1687 0 0</inkml:trace>
  <inkml:trace contextRef="#ctx0" brushRef="#br0" timeOffset="1621.12">1935 529 1634 0 0,'-1'-1'149'0'0,"0"0"1"0"0,0 0 0 0 0,0-1 0 0 0,0 1-1 0 0,0 1 1 0 0,-1-1 0 0 0,1 0 0 0 0,0 0-1 0 0,-1 0 1 0 0,1 1 0 0 0,-1-1 0 0 0,1 0-1 0 0,-1 1 1 0 0,1 0 0 0 0,-1-1 0 0 0,1 1 0 0 0,-1 0-1 0 0,1 0 1 0 0,-1 0 0 0 0,0 0 0 0 0,1 0-1 0 0,-1 0 1 0 0,1 0 0 0 0,-1 0 0 0 0,1 1-1 0 0,-1-1 1 0 0,1 1 0 0 0,-1-1 0 0 0,1 1-1 0 0,-1-1 1 0 0,1 1 0 0 0,0 0 0 0 0,-1 0 0 0 0,1 0-1 0 0,0 0 1 0 0,0 0 0 0 0,-1 0 0 0 0,0 2-1 0 0,-6 5 253 0 0,0 0 0 0 0,1 0-1 0 0,0 1 1 0 0,-7 12 0 0 0,10-15-52 0 0,-7 12 456 0 0,-16 36-1 0 0,18-35-435 0 0,9-17-373 0 0,-12 24 268 0 0,-14 42-1 0 0,24-61-183 0 0,0 0-1 0 0,0-1 0 0 0,1 1 0 0 0,0 0 0 0 0,0 0 1 0 0,1 0-1 0 0,-1 0 0 0 0,2 0 0 0 0,-1 0 1 0 0,1 0-1 0 0,0 0 0 0 0,3 9 0 0 0,-3-13-56 0 0,0 0 0 0 0,0-1 0 0 0,0 0 0 0 0,1 1-1 0 0,-1-1 1 0 0,1 0 0 0 0,0 0 0 0 0,-1 1-1 0 0,1-1 1 0 0,0 0 0 0 0,0-1 0 0 0,0 1 0 0 0,0 0-1 0 0,1-1 1 0 0,-1 1 0 0 0,0-1 0 0 0,5 2 0 0 0,-2-1 11 0 0,-1-1 0 0 0,1 0 1 0 0,0 0-1 0 0,-1 0 1 0 0,1-1-1 0 0,0 0 1 0 0,0 0-1 0 0,-1 0 1 0 0,8-1-1 0 0,3-2-59 0 0,1 0 1 0 0,-1-2-1 0 0,0 1 0 0 0,-1-2 1 0 0,16-8-1 0 0,-13 5 53 0 0,0 0-1 0 0,22-17 1 0 0,-13 4 88 0 0,-10 7 123 0 0,22-25-36 0 0,-30 31-79 0 0,0-2 0 0 0,-1 1 0 0 0,0-1-1 0 0,7-17 1 0 0,-11 23-78 0 0,-1-1-1 0 0,0 0 0 0 0,0 0 1 0 0,0 0-1 0 0,-1 0 1 0 0,0 0-1 0 0,0 0 0 0 0,-1 0 1 0 0,1 0-1 0 0,-1 0 1 0 0,-1 0-1 0 0,1 0 0 0 0,-1-1 1 0 0,0 1-1 0 0,0 0 1 0 0,-1 0-1 0 0,0 1 1 0 0,0-1-1 0 0,-5-9 0 0 0,4 9-38 0 0,0 2 0 0 0,0-1-1 0 0,-1 0 1 0 0,1 0-1 0 0,-1 1 1 0 0,0 0 0 0 0,-8-6-1 0 0,6 6 51 0 0,0 0 0 0 0,0 0 0 0 0,0 1-1 0 0,0 0 1 0 0,-1 0 0 0 0,0 0-1 0 0,1 1 1 0 0,-1 0 0 0 0,-13-1 0 0 0,12 2-182 0 0,-1 0 1 0 0,0 1 0 0 0,0 0 0 0 0,0 0 0 0 0,0 1 0 0 0,1 1-1 0 0,-16 3 1 0 0,17-3-420 0 0,-1 1-1 0 0,0 0 1 0 0,1 1 0 0 0,-14 8-1 0 0,7-3-924 0 0</inkml:trace>
  <inkml:trace contextRef="#ctx0" brushRef="#br0" timeOffset="2293.98">193 1174 1858 0 0,'-21'-25'2741'0'0,"18"22"-2501"0"0,-1 0 1 0 0,1 1 0 0 0,0 0-1 0 0,-1-1 1 0 0,1 1 0 0 0,-1 0 0 0 0,0 1-1 0 0,0-1 1 0 0,1 1 0 0 0,-1-1-1 0 0,0 1 1 0 0,0 1 0 0 0,0-1 0 0 0,-1 0-1 0 0,1 1 1 0 0,0 0 0 0 0,0 0 0 0 0,0 0-1 0 0,0 0 1 0 0,0 1 0 0 0,-5 1-1 0 0,-19 6 367 0 0,24-6-413 0 0,1-1 0 0 0,-1 1-1 0 0,0-1 1 0 0,1 1 0 0 0,-1 0 0 0 0,1 0 0 0 0,0 1 0 0 0,-1-1 0 0 0,1 1 0 0 0,0 0 0 0 0,-4 5 0 0 0,7-8-173 0 0,0 1 1 0 0,0-1-1 0 0,0 1 1 0 0,1-1-1 0 0,-1 0 0 0 0,0 1 1 0 0,0-1-1 0 0,0 0 0 0 0,1 1 1 0 0,-1-1-1 0 0,0 0 0 0 0,0 1 1 0 0,1-1-1 0 0,-1 0 1 0 0,0 1-1 0 0,1-1 0 0 0,-1 0 1 0 0,0 0-1 0 0,1 1 0 0 0,-1-1 1 0 0,0 0-1 0 0,1 0 0 0 0,-1 0 1 0 0,1 1-1 0 0,-1-1 0 0 0,0 0 1 0 0,1 0-1 0 0,-1 0 1 0 0,1 0-1 0 0,13 5 278 0 0,-1-4-87 0 0,0-1-1 0 0,1 0 1 0 0,-1 0 0 0 0,1-2 0 0 0,23-4 0 0 0,1-1 59 0 0,141-10 158 0 0,-107 12-340 0 0,-25 3 18 0 0,52-1 6 0 0,217 10 505 0 0,-237-3-611 0 0,44 5-286 0 0,-50-3 825 0 0,200 10-100 0 0,-109-20-362 0 0,-55-9 351 0 0,-33-2-29 0 0,94-30 0 0 0,69-38 176 0 0,-81 26-182 0 0,-147 53-435 0 0,19-7 76 0 0,-29 11-53 0 0,1-1 0 0 0,-1 1 0 0 0,0 0 0 0 0,0 0 1 0 0,1-1-1 0 0,-1 1 0 0 0,0 0 0 0 0,0 0 0 0 0,1 0 0 0 0,-1 0 0 0 0,0 1 1 0 0,0-1-1 0 0,1 0 0 0 0,-1 0 0 0 0,0 1 0 0 0,0-1 0 0 0,0 1 1 0 0,2 0-1 0 0,-3-1-10 0 0,0 0-1 0 0,0 1 1 0 0,0-1 0 0 0,1 0 0 0 0,-1 0-1 0 0,0 1 1 0 0,0-1 0 0 0,0 0 0 0 0,0 1-1 0 0,0-1 1 0 0,0 0 0 0 0,1 1 0 0 0,-1-1-1 0 0,0 0 1 0 0,0 1 0 0 0,0-1 0 0 0,0 0 0 0 0,0 1-1 0 0,0-1 1 0 0,0 0 0 0 0,-1 1 0 0 0,1-1-1 0 0,0 0 1 0 0,0 1 0 0 0,0-1 0 0 0,0 0-1 0 0,0 1 1 0 0,0-1 0 0 0,-1 0 0 0 0,1 0-1 0 0,0 1 1 0 0,0-1 0 0 0,-1 1 0 0 0,-12 13-944 0 0,-18 8-1778 0 0,31-21 2672 0 0,-17 10-1802 0 0</inkml:trace>
  <inkml:trace contextRef="#ctx0" brushRef="#br0" timeOffset="2716.62">71 1440 2530 0 0,'-23'-18'2798'0'0,"-14"-12"565"0"0,36 29-3235 0 0,1 1-1 0 0,-1-1 1 0 0,0 1 0 0 0,0-1-1 0 0,1 0 1 0 0,-1 0 0 0 0,0 1-1 0 0,1-1 1 0 0,-1 0 0 0 0,1 0 0 0 0,-1 0-1 0 0,1 0 1 0 0,0 0 0 0 0,-1 0-1 0 0,1 0 1 0 0,0 1 0 0 0,-1-1-1 0 0,1 0 1 0 0,0 0 0 0 0,0 0-1 0 0,0 0 1 0 0,0 0 0 0 0,0 0 0 0 0,0 0-1 0 0,0 0 1 0 0,1-2 0 0 0,-1 2-45 0 0,1 0 0 0 0,0-1 0 0 0,0 1 0 0 0,0 0 0 0 0,0 0 1 0 0,1 0-1 0 0,-1 0 0 0 0,0 0 0 0 0,0 0 0 0 0,0 0 0 0 0,1 1 1 0 0,-1-1-1 0 0,1 0 0 0 0,-1 1 0 0 0,2-1 0 0 0,10-3 73 0 0,-1 1-1 0 0,1 0 1 0 0,16 0-1 0 0,-23 2 88 0 0,40-3 296 0 0,49 1 0 0 0,36 7-315 0 0,65 7 143 0 0,265 4-205 0 0,-240-31 407 0 0,-133 3-435 0 0,-30 4-154 0 0,144-38 140 0 0,95-42 65 0 0,-126 35 97 0 0,-86 33-1958 0 0,-62 16-150 0 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6:10.94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1158 823 1922 0 0,'-9'-16'1977'0'0,"7"14"-1681"0"0,1-1-1 0 0,-1 1 1 0 0,1-1-1 0 0,-1 1 1 0 0,1-1-1 0 0,0 1 1 0 0,0-1-1 0 0,0 1 1 0 0,0-6-1 0 0,1 8-220 0 0,-1-1-1 0 0,1 0 0 0 0,0 0 0 0 0,0 1 0 0 0,0-1 0 0 0,-1 0 0 0 0,1 1 1 0 0,0-1-1 0 0,-1 0 0 0 0,1 1 0 0 0,0-1 0 0 0,-1 1 0 0 0,1-1 0 0 0,-1 1 1 0 0,1-1-1 0 0,-1 1 0 0 0,1-1 0 0 0,-1 1 0 0 0,0-1 0 0 0,1 1 0 0 0,-1 0 0 0 0,1-1 1 0 0,-1 1-1 0 0,0 0 0 0 0,1-1 0 0 0,-1 1 0 0 0,0 0 0 0 0,0 0 0 0 0,1 0 1 0 0,-1 0-1 0 0,0-1 0 0 0,1 1 0 0 0,-1 0 0 0 0,0 0 0 0 0,0 1 0 0 0,0-1 1 0 0,-3 0 18 0 0,1 0 0 0 0,0 0 0 0 0,-1 1 0 0 0,1 0 0 0 0,0-1 1 0 0,-7 3-1 0 0,-22 12 54 0 0,-89 45 709 0 0,-15 32-748 0 0,-5 4 212 0 0,116-83-110 0 0,-41 18 0 0 0,1-10 208 0 0,45-17-221 0 0,-34 3 1 0 0,36-6-17 0 0,5-1-138 0 0,0 0 0 0 0,0-1 0 0 0,0-1-1 0 0,0 0 1 0 0,0 0 0 0 0,0-2 0 0 0,-12-4 0 0 0,12 3 34 0 0,0-2 1 0 0,0 1 0 0 0,1-2-1 0 0,0 0 1 0 0,0 0-1 0 0,1-1 1 0 0,0 0-1 0 0,0-1 1 0 0,1 0-1 0 0,-10-13 1 0 0,-79-106 1459 0 0,91 116-1334 0 0,1 0 0 0 0,0 0 0 0 0,1-1 0 0 0,0 1 0 0 0,-5-23-1 0 0,2-10 336 0 0,8 31-395 0 0,1 0 0 0 0,3-28 0 0 0,0 21 5 0 0,1 1 0 0 0,1 0 0 0 0,12-31 0 0 0,-9 33 4 0 0,1 0 0 0 0,1 1 0 0 0,20-29 0 0 0,0 9-32 0 0,-9 17-79 0 0,2 1 29 0 0,0 1 0 0 0,1 1 0 0 0,1 1 0 0 0,0 2 0 0 0,32-15 0 0 0,-17 13-30 0 0,2 1 0 0 0,78-19-1 0 0,28 1 160 0 0,11-3-95 0 0,-52 11-71 0 0,-39 9 27 0 0,112-24 90 0 0,-107 30 46 0 0,-24 7 18 0 0,-37 4-235 0 0,-1 0 0 0 0,1 0-1 0 0,0 1 1 0 0,-1 1 0 0 0,1 0 0 0 0,-1 0 0 0 0,22 8 0 0 0,-28-7 4 0 0,1-1 1 0 0,-1 1-1 0 0,0 0 0 0 0,0 0 0 0 0,0 1 1 0 0,0-1-1 0 0,0 1 0 0 0,-1 0 0 0 0,0 0 1 0 0,0 1-1 0 0,0-1 0 0 0,0 1 1 0 0,-1 0-1 0 0,0 0 0 0 0,0 0 0 0 0,0 0 1 0 0,2 7-1 0 0,2 7-66 0 0,-1 0 1 0 0,-1 1-1 0 0,-1 0 1 0 0,2 29-1 0 0,-3 82-283 0 0,-3-95 264 0 0,0-27 36 0 0,-1 0 1 0 0,0 0-1 0 0,-1 0 0 0 0,0 0 1 0 0,0-1-1 0 0,-1 1 0 0 0,-6 13 1 0 0,-18 31-1371 0 0,8-17 119 0 0,3-7 111 0 0,-1 1-566 0 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6:12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869 915 1217 0 0,'-1'-3'356'0'0,"0"0"0"0"0,0 0 0 0 0,0 0 0 0 0,0 0 0 0 0,-1 0-1 0 0,1 0 1 0 0,-1 0 0 0 0,0 1 0 0 0,0-1 0 0 0,0 1 0 0 0,0-1 0 0 0,-3-2-1 0 0,2 3-197 0 0,0 1-1 0 0,0 0 0 0 0,0 0 0 0 0,0 0 1 0 0,0 0-1 0 0,0 0 0 0 0,0 1 0 0 0,-1-1 1 0 0,1 1-1 0 0,0 0 0 0 0,0 0 0 0 0,0 0 1 0 0,-6 1-1 0 0,-61 6 130 0 0,-20 1 595 0 0,76-8-504 0 0,-1-1-1 0 0,-18-3 0 0 0,-173-50 1804 0 0,185 48-2206 0 0,-36-12 573 0 0,-84-39-1 0 0,126 50-461 0 0,1-1 0 0 0,0-1 1 0 0,1 0-1 0 0,0 0 0 0 0,-14-14 1 0 0,-3-12 132 0 0,15 9 266 0 0,13 21-477 0 0,1 0 0 0 0,-1 1-1 0 0,1-1 1 0 0,0 0 0 0 0,1 0 0 0 0,-1 0-1 0 0,1 0 1 0 0,0 0 0 0 0,0 0-1 0 0,0 0 1 0 0,1 0 0 0 0,1-4 0 0 0,2-9 160 0 0,12-31 1 0 0,-8 29-121 0 0,1 1 0 0 0,0 1 0 0 0,2 0 0 0 0,25-34 0 0 0,63-59-122 0 0,-26 41 286 0 0,-43 44 80 0 0,63-42 0 0 0,-72 55-150 0 0,0 2 0 0 0,0 0 0 0 0,1 2-1 0 0,32-11 1 0 0,-36 16-34 0 0,0 0 0 0 0,0 1 0 0 0,30-2 0 0 0,-22 5-77 0 0,0 2-1 0 0,-1 0 0 0 0,1 2 0 0 0,-1 0 0 0 0,1 2 0 0 0,-2 1 1 0 0,1 1-1 0 0,-1 1 0 0 0,42 21 0 0 0,-21-5 8 0 0,66 48 0 0 0,-14 3 97 0 0,-40-30-130 0 0,28 26 17 0 0,-53-43-13 0 0,-2 1-1 0 0,32 43 1 0 0,-60-70-7 0 0,0-1 0 0 0,-1 1 0 0 0,1 0 1 0 0,-1 0-1 0 0,0 0 0 0 0,1 0 0 0 0,-1 0 0 0 0,-1 0 0 0 0,1 1 0 0 0,0-1 0 0 0,-1 0 0 0 0,0 0 0 0 0,1 0 0 0 0,-1 1 0 0 0,-1-1 0 0 0,1 0 0 0 0,0 0 0 0 0,-1 1 1 0 0,1-1-1 0 0,-1 0 0 0 0,0 0 0 0 0,0 0 0 0 0,-3 5 0 0 0,-2 4 8 0 0,0-1 0 0 0,-2 1-1 0 0,1-1 1 0 0,-12 12 0 0 0,11-13-13 0 0,-49 53-88 0 0,27-36 67 0 0,-41 30 0 0 0,-40 15-514 0 0,36-29-423 0 0,-66 25-2355 0 0,98-50 1683 0 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6:38.62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635 913 1634 0 0,'-3'-5'344'0'0,"-1"1"1"0"0,1-1 0 0 0,0 0 0 0 0,0 0 0 0 0,0 0 0 0 0,1-1 0 0 0,0 1 0 0 0,0 0 0 0 0,0-1 0 0 0,1 0 0 0 0,0 1 0 0 0,-1-10 0 0 0,-1-114 3440 0 0,3 129-3668 0 0,0 0-160 0 0,-7 4 318 0 0,-5 10-261 0 0,8-8 187 0 0,-1 1 0 0 0,0-1 0 0 0,0 0 0 0 0,0 0 0 0 0,-1-1 0 0 0,0 1 0 0 0,-7 5 0 0 0,-7 6 625 0 0,15-13-644 0 0,1-1 0 0 0,0 0 0 0 0,-1 0 1 0 0,0 0-1 0 0,0 0 0 0 0,0-1 0 0 0,-5 3 0 0 0,0-2 42 0 0,0 0 0 0 0,0-1 0 0 0,0 0 0 0 0,0-1 0 0 0,0 0-1 0 0,-11 0 1 0 0,4-2-35 0 0,0 0 0 0 0,1-1 0 0 0,-1 0-1 0 0,1-2 1 0 0,0 0 0 0 0,-18-7-1 0 0,26 7-136 0 0,-1 0 0 0 0,1 0-1 0 0,0-1 1 0 0,1 0-1 0 0,-1-1 1 0 0,-10-10-1 0 0,-5-6 85 0 0,9 7-45 0 0,5 6-33 0 0,-17-24-138 0 0,-7-20 373 0 0,0-1-41 0 0,28 45-211 0 0,-1-1-1 0 0,-7-19 1 0 0,4 7-243 0 0,2 9 390 0 0,6 11-174 0 0,-1 0 0 0 0,1 0 1 0 0,0-1-1 0 0,0 1 0 0 0,0-1 0 0 0,0 1 0 0 0,0-1 0 0 0,0 1 0 0 0,1-1 1 0 0,-1 1-1 0 0,1-1 0 0 0,0 0 0 0 0,-1 1 0 0 0,1-1 0 0 0,1 0 1 0 0,-1 1-1 0 0,1-5 0 0 0,0 4 28 0 0,0 0 1 0 0,0 1-1 0 0,1-1 1 0 0,-1 0 0 0 0,1 0-1 0 0,0 1 1 0 0,-1-1-1 0 0,1 1 1 0 0,4-4-1 0 0,-1 1-88 0 0,20-21 75 0 0,17-8-74 0 0,26-12-147 0 0,-21 19 37 0 0,-30 17 101 0 0,50-27 219 0 0,36-8-59 0 0,-31 23-52 0 0,-23 11 6 0 0,43-1-110 0 0,45 6-269 0 0,-71 5 469 0 0,88-14-1 0 0,-75 0-8 0 0,40-12-269 0 0,-70 15 65 0 0,-6 2 49 0 0,-12 2-131 0 0,182-35 201 0 0,-189 40-1 0 0,0 2 1 0 0,0 0-1 0 0,0 1 1 0 0,0 2-1 0 0,0 0 1 0 0,47 12-1 0 0,-10 7-161 0 0,-8 0-111 0 0,96 56 1 0 0,-137-70 163 0 0,-7-3 61 0 0,1-1 1 0 0,-1 1-1 0 0,0 0 1 0 0,0 0 0 0 0,0 1-1 0 0,-1-1 1 0 0,0 1-1 0 0,0 0 1 0 0,0 0-1 0 0,0 1 1 0 0,-1-1-1 0 0,0 1 1 0 0,4 7-1 0 0,-4-4 8 0 0,0 0-1 0 0,0 1 0 0 0,-1-1 0 0 0,2 11 0 0 0,-2 18-29 0 0,0 1 25 0 0,0-28-43 0 0,-2-1 0 0 0,1 1 0 0 0,-1-1 0 0 0,-1 1 0 0 0,-2 12 0 0 0,-1 9 162 0 0,3-25-171 0 0,1 0 0 0 0,-1 0 0 0 0,-1 0 0 0 0,-3 11 0 0 0,-2 4 50 0 0,-8 15-141 0 0,-16 10 257 0 0,20-32-48 0 0,-1-2 0 0 0,-21 19 1 0 0,-10 3 178 0 0,11-14-9 0 0,2-1-292 0 0,-93 54 47 0 0,105-65-40 0 0,-1-1-1 0 0,0-1 1 0 0,0 0 0 0 0,-1-2 0 0 0,-22 4-1 0 0,-14 0 250 0 0,-71 12-131 0 0,76-12-116 0 0,17-4 16 0 0,-68 17-314 0 0,-51 18 208 0 0,-98 21 389 0 0,206-53-385 0 0,-24-1 221 0 0,23-5-31 0 0,14-3-97 0 0,-8-2 95 0 0,0-3 0 0 0,0-1-1 0 0,-59-19 1 0 0,10 3 616 0 0,87 23-678 0 0,-1-1 0 0 0,1 1 0 0 0,-1-1 0 0 0,0 1 0 0 0,1 0 0 0 0,-1 0 0 0 0,0 0 1 0 0,1 1-1 0 0,-1-1 0 0 0,0 1 0 0 0,1-1 0 0 0,-1 1 0 0 0,-3 2 0 0 0,5-3-26 0 0,1 0-1 0 0,-1 1 1 0 0,1-1-1 0 0,-1 0 1 0 0,1 1-1 0 0,-1-1 1 0 0,1 1 0 0 0,-1-1-1 0 0,1 1 1 0 0,-1-1-1 0 0,1 1 1 0 0,0-1-1 0 0,-1 1 1 0 0,1-1-1 0 0,0 1 1 0 0,-1 0-1 0 0,1-1 1 0 0,0 1 0 0 0,0-1-1 0 0,0 1 1 0 0,-1 1-1 0 0,2-1-105 0 0,-1 0 0 0 0,0 1 0 0 0,0-1-1 0 0,1 0 1 0 0,-1 0 0 0 0,0 1 0 0 0,1-1 0 0 0,0 0-1 0 0,-1 0 1 0 0,1 0 0 0 0,-1 0 0 0 0,1 0 0 0 0,0 1-1 0 0,0-2 1 0 0,1 3 0 0 0,2-1-1495 0 0,-1 1-320 0 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8:56.05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1112 1389 897 0 0,'-1'-3'281'0'0,"0"0"0"0"0,0 0 0 0 0,0 1 0 0 0,0-1 0 0 0,0 0 1 0 0,0 1-1 0 0,-1-1 0 0 0,1 0 0 0 0,-1 1 0 0 0,-2-3 0 0 0,-4-7 1004 0 0,7 8-1354 0 0,0 1 0 0 0,1-1 0 0 0,-1 1 0 0 0,1-1 0 0 0,-1 1 0 0 0,1-1 0 0 0,0 1 0 0 0,0-1 0 0 0,1 1 0 0 0,-1-1 0 0 0,1 1 0 0 0,0-1-1 0 0,0 1 1 0 0,0-1 0 0 0,3-5 0 0 0,-3 6-449 0 0</inkml:trace>
  <inkml:trace contextRef="#ctx0" brushRef="#br0" timeOffset="1302.74">1119 1279 609 0 0,'0'0'124'0'0,"0"-1"0"0"0,0 0 1 0 0,-1 1-1 0 0,1-1 1 0 0,0 1-1 0 0,-1-1 0 0 0,1 0 1 0 0,0 1-1 0 0,-1-1 0 0 0,1 1 1 0 0,-1-1-1 0 0,1 1 1 0 0,-1 0-1 0 0,1-1 0 0 0,-1 1 1 0 0,1-1-1 0 0,-1 1 1 0 0,1 0-1 0 0,-1-1 0 0 0,0 1 1 0 0,1 0-1 0 0,-1 0 1 0 0,0-1-1 0 0,1 1 0 0 0,-1 0 1 0 0,1 0-1 0 0,-1 0 1 0 0,0 0-1 0 0,1 0 0 0 0,-1 0 1 0 0,0 0-1 0 0,1 0 1 0 0,-1 0-1 0 0,0 0 0 0 0,1 0 1 0 0,-1 1-1 0 0,0-1 0 0 0,0 0 1 0 0,-2 3 183 0 0,1-1-1 0 0,-1 1 1 0 0,1-1 0 0 0,-1 1-1 0 0,1 0 1 0 0,-3 5 0 0 0,4-7-331 0 0,-15 23 692 0 0,-45 62 381 0 0,13-33-628 0 0,24-30-204 0 0,-7 7 148 0 0,8-10-160 0 0,-30 19 286 0 0,26-21-105 0 0,-35 18-1 0 0,42-27-118 0 0,0 0-1 0 0,-37 10 0 0 0,42-16-86 0 0,1 0 0 0 0,-23 2 0 0 0,29-5-108 0 0,-1-1 0 0 0,1 1-1 0 0,0-1 1 0 0,-1 0 0 0 0,1-1-1 0 0,0 0 1 0 0,0 0 0 0 0,0-1 0 0 0,0 0-1 0 0,0-1 1 0 0,-12-7 0 0 0,6 3 29 0 0,1-2 0 0 0,-17-14 0 0 0,-3-8-95 0 0,-6-5 12 0 0,-22-19 6 0 0,-67-66 129 0 0,111 103-71 0 0,1-1 0 0 0,-14-24 0 0 0,20 28 51 0 0,-13-30 0 0 0,15 25-92 0 0,-11-44 0 0 0,13 35-27 0 0,1 0 0 0 0,-1-47 0 0 0,6 28 2 0 0,2 1 1 0 0,15-84-1 0 0,-1 64-10 0 0,14-32-59 0 0,-5 35-18 0 0,-7 22 9 0 0,-4 13 98 0 0,2 0 0 0 0,1 2 0 0 0,0 0 0 0 0,3 1 0 0 0,42-48 0 0 0,-33 45 5 0 0,2 2-1 0 0,40-30 1 0 0,11 4-77 0 0,-54 39-10 0 0,-1 1-1 0 0,50-18 1 0 0,-54 25 18 0 0,0 1 0 0 0,0 0 0 0 0,0 2 0 0 0,26-1 0 0 0,-27 4 15 0 0,-1 1 0 0 0,35 4 1 0 0,24 10 47 0 0,37 13 75 0 0,-42-9-77 0 0,-65-16-17 0 0,1 0 0 0 0,-1 2 0 0 0,1-1 0 0 0,-1 1 0 0 0,0 1 0 0 0,-1 0 0 0 0,1 0 0 0 0,8 7 1 0 0,-12-7-2 0 0,-1-1 0 0 0,0 1 0 0 0,0 1 0 0 0,0-1 0 0 0,-1 1 0 0 0,0-1 0 0 0,0 1 0 0 0,0 1 1 0 0,-1-1-1 0 0,0 0 0 0 0,0 1 0 0 0,-1-1 0 0 0,3 10 0 0 0,3 19 53 0 0,-2-1 1 0 0,-1 1-1 0 0,1 36 0 0 0,-5 1-41 0 0,-1-25 25 0 0,0 38-12 0 0,0 188 27 0 0,0-205-101 0 0,0 38-91 0 0,-1-38 124 0 0,-2-11 79 0 0,-19 101 0 0 0,10-106-72 0 0,4-26-26 0 0,-1 0 0 0 0,-1-1-1 0 0,-2 0 1 0 0,-18 31 0 0 0,7-20-45 0 0,0-1 41 0 0,-1-2-1 0 0,-2-1 1 0 0,-1-1-1 0 0,-2-1 1 0 0,0-2-1 0 0,-50 37 1 0 0,56-49-7 0 0,-27 13 0 0 0,42-25 37 0 0,0 0 0 0 0,-1 0 0 0 0,0-1 0 0 0,1 0 0 0 0,-1-1 0 0 0,-1 0 0 0 0,1 0 0 0 0,0-1 0 0 0,0 0 0 0 0,0 0 1 0 0,-1-1-1 0 0,1-1 0 0 0,0 0 0 0 0,-18-3 0 0 0,20 2 2 0 0,0-1 1 0 0,-1 1 0 0 0,1-1-1 0 0,0-1 1 0 0,0 1-1 0 0,-6-6 1 0 0,-20-19 68 0 0,-6-23 3 0 0,25 29-84 0 0,-18-39-1 0 0,-4-29-78 0 0,15 30 33 0 0,-1 0 36 0 0,-2-11 29 0 0,-38-159-6 0 0,50 171-12 0 0,-5-32 0 0 0,7 31 10 0 0,-3-102 0 0 0,13 126 4 0 0,2 0 1 0 0,7-40-1 0 0,-7 65 0 0 0,11-58 83 0 0,0 24-63 0 0,-7 27-17 0 0,1 0 1 0 0,1 1 0 0 0,0 1-1 0 0,1-1 1 0 0,20-25-1 0 0,-16 26-5 0 0,0 1 0 0 0,28-24 0 0 0,-18 21-120 0 0,1 1-1 0 0,1 1 1 0 0,28-14 0 0 0,84-33 50 0 0,-108 50 128 0 0,100-39-54 0 0,-42 23-22 0 0,-68 23 2 0 0,-1 0 1 0 0,1 2 0 0 0,1 0 0 0 0,30-1 0 0 0,-44 5-2 0 0,0 0 0 0 0,-1 0 1 0 0,1 0-1 0 0,0 1 0 0 0,-1 0 1 0 0,1 0-1 0 0,-1 1 0 0 0,1 0 1 0 0,-1-1-1 0 0,1 2 1 0 0,-1-1-1 0 0,0 1 0 0 0,0-1 1 0 0,0 1-1 0 0,-1 1 0 0 0,1-1 1 0 0,-1 1-1 0 0,0 0 0 0 0,0 0 1 0 0,6 6-1 0 0,5 11 68 0 0,-1 1 0 0 0,21 41-1 0 0,-27-42-87 0 0,12 37 0 0 0,-4 2-33 0 0,6 29-91 0 0,-10-31 51 0 0,9 111 0 0 0,-17-7 163 0 0,-13-65-161 0 0,-5-35 80 0 0,0-13 20 0 0,-12 22 58 0 0,4-18-1209 0 0,-38 64-1 0 0,33-70-147 0 0,2 0-139 0 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8:59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3 467 1890 0 0,'-2'-18'1141'0'0,"2"-7"-203"0"0,10-39 511 0 0,-6 50-847 0 0,0-1 0 0 0,1 1-1 0 0,14-27 1 0 0,-8 21-240 0 0,2 0 0 0 0,0 0 0 0 0,29-32 0 0 0,-39 49-287 0 0,0 1 0 0 0,0-1 1 0 0,0 1-1 0 0,0 0 0 0 0,0 0 1 0 0,0 0-1 0 0,6-3 0 0 0,-8 5-65 0 0,0 0 0 0 0,0-1-1 0 0,-1 1 1 0 0,1-1 0 0 0,0 1-1 0 0,0 0 1 0 0,0 0 0 0 0,0 0-1 0 0,0 0 1 0 0,0-1 0 0 0,-1 1 0 0 0,1 0-1 0 0,0 0 1 0 0,0 1 0 0 0,0-1-1 0 0,0 0 1 0 0,0 0 0 0 0,0 0-1 0 0,-1 0 1 0 0,1 1 0 0 0,0-1-1 0 0,0 1 1 0 0,0-1 0 0 0,-1 0-1 0 0,1 1 1 0 0,0-1 0 0 0,0 1 0 0 0,-1-1-1 0 0,1 1 1 0 0,0 0 0 0 0,-1-1-1 0 0,1 1 1 0 0,-1 0 0 0 0,1 0-1 0 0,-1-1 1 0 0,2 3 0 0 0,-2-2-3 0 0,0 0 0 0 0,1 0 1 0 0,-1 0-1 0 0,1 0 0 0 0,-1 1 1 0 0,1-1-1 0 0,0 0 0 0 0,0 0 1 0 0,-1 0-1 0 0,1 0 0 0 0,0 0 1 0 0,0-1-1 0 0,0 1 0 0 0,0 0 1 0 0,0 0-1 0 0,0 0 0 0 0,0-1 1 0 0,0 1-1 0 0,0-1 0 0 0,0 1 1 0 0,1-1-1 0 0,-1 1 1 0 0,0-1-1 0 0,0 0 0 0 0,2 1 1 0 0,0-1 11 0 0,0-1 1 0 0,1 1 0 0 0,-1-1 0 0 0,0 0 0 0 0,1 0 0 0 0,-1 0 0 0 0,0-1 0 0 0,0 1-1 0 0,3-2 1 0 0,12-7 6 0 0,-6 4 55 0 0,0 0 0 0 0,19-6 0 0 0,-27 10-64 0 0,1 1 0 0 0,-1 0 0 0 0,1 0-1 0 0,0 1 1 0 0,-1-1 0 0 0,1 1 0 0 0,-1 0-1 0 0,1 1 1 0 0,0-1 0 0 0,-1 1-1 0 0,7 1 1 0 0,12 2 46 0 0,0 0 0 0 0,0-1 0 0 0,1-2 0 0 0,33-1 0 0 0,-24-1-154 0 0,79-4-119 0 0,58-13 167 0 0,-20 0 339 0 0,257-22-533 0 0,-244 19 295 0 0,-54 6 46 0 0,-43 7-340 0 0,35 0 388 0 0,153 3-2243 0 0,-252 5 2019 0 0,22 0-1022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3:03.45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501 45 1986 0 0,'-1'-2'253'0'0,"1"0"0"0"0,-1-1 0 0 0,0 1 1 0 0,0 0-1 0 0,0 0 0 0 0,0-1 0 0 0,0 1 0 0 0,0 0 0 0 0,0 0 0 0 0,-1 0 1 0 0,1 1-1 0 0,-1-1 0 0 0,0 0 0 0 0,1 0 0 0 0,-4-2 0 0 0,-11-6 6017 0 0,16 10-6162 0 0,0 1 0 0 0,0-1 0 0 0,0 0 1 0 0,-6 11 1472 0 0,-2 14-372 0 0,-12 108 2736 0 0,11 10-1559 0 0,11-46-1414 0 0,1-53-795 0 0,4 21 150 0 0,21 99-473 0 0,-13-109-1374 0 0,-1-19-2544 0 0,-11-30 1993 0 0</inkml:trace>
  <inkml:trace contextRef="#ctx0" brushRef="#br0" timeOffset="389.21">348 718 2723 0 0,'-5'-7'1470'0'0,"0"-1"1"0"0,1 1 0 0 0,-6-16-1 0 0,10 23-1214 0 0,0-1 0 0 0,0 1 0 0 0,0-1 0 0 0,0 1-1 0 0,-1-1 1 0 0,1 1 0 0 0,0-1 0 0 0,0 1-1 0 0,0-1 1 0 0,0 1 0 0 0,-1-1 0 0 0,1 1 0 0 0,0-1-1 0 0,-1 1 1 0 0,1-1 0 0 0,0 1 0 0 0,-1-1-1 0 0,1 1 1 0 0,0 0 0 0 0,-1-1 0 0 0,1 1 0 0 0,-1 0-1 0 0,1-1 1 0 0,-1 1 0 0 0,1 0 0 0 0,-1-1-1 0 0,0 2-135 0 0,1 0-1 0 0,-1-1 1 0 0,1 1-1 0 0,-1 0 1 0 0,1-1-1 0 0,0 1 1 0 0,-1 0 0 0 0,1 0-1 0 0,0 0 1 0 0,0-1-1 0 0,0 1 1 0 0,-1 0-1 0 0,1 0 1 0 0,0 0-1 0 0,0-1 1 0 0,0 1-1 0 0,0 0 1 0 0,1 1-1 0 0,2 57 1942 0 0,8 31-470 0 0,-3-32-828 0 0,-6-45-562 0 0,0 0 0 0 0,1 0 0 0 0,1-1 0 0 0,0 1 0 0 0,6 11 0 0 0,-10-23-183 0 0,0-1 0 0 0,0 1-1 0 0,1-1 1 0 0,-1 0 0 0 0,0 1-1 0 0,0-1 1 0 0,1 1-1 0 0,-1-1 1 0 0,0 0 0 0 0,0 1-1 0 0,1-1 1 0 0,-1 0-1 0 0,0 1 1 0 0,1-1 0 0 0,-1 0-1 0 0,1 0 1 0 0,-1 1 0 0 0,0-1-1 0 0,1 0 1 0 0,-1 0-1 0 0,1 0 1 0 0,-1 1 0 0 0,1-1-1 0 0,-1 0 1 0 0,1 0-1 0 0,-1 0 1 0 0,0 0 0 0 0,1 0-1 0 0,0 0 1 0 0,13-8 201 0 0,5-19-59 0 0,34-74 95 0 0,-24 30-515 0 0,-18 42 165 0 0,6-15-211 0 0,0 0-226 0 0,12-20-772 0 0,-2 3-2497 0 0,-16 45 1612 0 0</inkml:trace>
  <inkml:trace contextRef="#ctx0" brushRef="#br0" timeOffset="1267.4">348 1704 1858 0 0,'-2'-1'524'0'0,"1"0"0"0"0,-1 0 0 0 0,0 0 0 0 0,1-1 0 0 0,-1 1 0 0 0,1 0 0 0 0,-1-1 0 0 0,1 1 0 0 0,0-1 0 0 0,0 1 0 0 0,0-1 0 0 0,0 0 0 0 0,0 1 0 0 0,0-1 0 0 0,0 0 0 0 0,0 0 0 0 0,1 0 0 0 0,-2-3 0 0 0,5-19 3385 0 0,4 4-3313 0 0,-1 4 74 0 0,4-9 576 0 0,11-51-1 0 0,-19 69-1116 0 0,-1 1 0 0 0,0-1 0 0 0,0 0-1 0 0,-1 0 1 0 0,0 1 0 0 0,0-1 0 0 0,-1 0 0 0 0,0 0 0 0 0,0 0 0 0 0,0 1 0 0 0,-1-1-1 0 0,0 1 1 0 0,-3-8 0 0 0,3 10-73 0 0,-1-1-1 0 0,0 0 0 0 0,0 1 1 0 0,-1-1-1 0 0,1 1 1 0 0,-1 0-1 0 0,0 0 0 0 0,0 0 1 0 0,0 1-1 0 0,0 0 1 0 0,-1-1-1 0 0,1 1 1 0 0,-1 1-1 0 0,0-1 0 0 0,0 1 1 0 0,0 0-1 0 0,0 0 1 0 0,0 0-1 0 0,0 1 0 0 0,-1-1 1 0 0,1 1-1 0 0,-1 1 1 0 0,1-1-1 0 0,-1 1 1 0 0,1 0-1 0 0,-1 0 0 0 0,1 1 1 0 0,0-1-1 0 0,-6 2 1 0 0,-1 1 16 0 0,1 0 0 0 0,-1 0 0 0 0,1 1 0 0 0,0 0 0 0 0,0 1 0 0 0,1 1 0 0 0,-1-1 0 0 0,1 2 1 0 0,1-1-1 0 0,-1 1 0 0 0,1 1 0 0 0,-13 13 0 0 0,12-10 19 0 0,1 1-1 0 0,0 0 1 0 0,1 0-1 0 0,-8 14 1 0 0,3 8-3 0 0,9-11-47 0 0,3-14-66 0 0,0 1 0 0 0,1 0 0 0 0,0 0 0 0 0,1 0 0 0 0,0 0-1 0 0,3 9 1 0 0,-2-11 16 0 0,0-2-1 0 0,1 1 0 0 0,0 0 1 0 0,0 0-1 0 0,0-1 0 0 0,1 1 1 0 0,0-1-1 0 0,0 0 0 0 0,1 0 1 0 0,0-1-1 0 0,0 1 0 0 0,0-1 1 0 0,0 0-1 0 0,7 4 1 0 0,32 21 37 0 0,48 25 1 0 0,-11-7-65 0 0,-71-42 68 0 0,-1 0 1 0 0,1 1 0 0 0,-1 0-1 0 0,-1 1 1 0 0,0 0-1 0 0,12 14 1 0 0,-17-18-20 0 0,0 0 0 0 0,-1 0 0 0 0,1 1 1 0 0,-1-1-1 0 0,0 1 0 0 0,0-1 0 0 0,-1 1 0 0 0,1 0 0 0 0,-1 0 0 0 0,0 0 0 0 0,0 0 1 0 0,-1-1-1 0 0,1 1 0 0 0,-1 0 0 0 0,0 0 0 0 0,0 0 0 0 0,-2 6 0 0 0,1-4-18 0 0,-1 0 0 0 0,0-1 0 0 0,0 0 1 0 0,-1 0-1 0 0,1 1 0 0 0,-6 7 0 0 0,-5 4 8 0 0,2-8 18 0 0,0-1-18 0 0,-5 0 40 0 0,-8-1 17 0 0,13-6-65 0 0,8-1-9 0 0,-1 0 0 0 0,0-1 1 0 0,0 0-1 0 0,0 1 0 0 0,0-2 0 0 0,1 1 1 0 0,-1 0-1 0 0,0-1 0 0 0,-7-1 0 0 0,8 1 4 0 0,1 0-1 0 0,-1-1 1 0 0,1 1-1 0 0,0 0 1 0 0,-1-1-1 0 0,1 1 1 0 0,0-1-1 0 0,0 0 1 0 0,0 0-1 0 0,0 0 1 0 0,0 0-1 0 0,1 0 1 0 0,-1 0-1 0 0,1 0 1 0 0,-1-1-1 0 0,1 1 1 0 0,0 0-1 0 0,-2-4 1 0 0,1-1-4 0 0,1 1 0 0 0,-1-1 0 0 0,1 1 0 0 0,0-1 0 0 0,1 0 0 0 0,0 0 1 0 0,0 1-1 0 0,0-1 0 0 0,1 0 0 0 0,0 0 0 0 0,0 1 0 0 0,5-14 0 0 0,0 3 12 0 0,2 0 1 0 0,0 1-1 0 0,0-1 0 0 0,2 2 0 0 0,14-20 0 0 0,64-69-3 0 0,-82 97-27 0 0,15-15-298 0 0,12-12-557 0 0,-6 6-528 0 0,25-21-4190 0 0,-40 40 3651 0 0</inkml:trace>
  <inkml:trace contextRef="#ctx0" brushRef="#br0" timeOffset="1786.77">851 1146 2114 0 0,'-2'-5'1067'0'0,"-1"1"0"0"0,0 0 0 0 0,1 0 0 0 0,-1 0 0 0 0,-1 0-1 0 0,-5-5 1 0 0,8 8-865 0 0,1 0-1 0 0,-1 1 1 0 0,0-1-1 0 0,0 1 0 0 0,0-1 1 0 0,0 1-1 0 0,-1 0 1 0 0,1-1-1 0 0,0 1 0 0 0,0 0 1 0 0,0 0-1 0 0,0 0 1 0 0,0 0-1 0 0,0 0 1 0 0,0 0-1 0 0,0 0 0 0 0,-1 0 1 0 0,1 0-1 0 0,0 0 1 0 0,0 0-1 0 0,0 1 0 0 0,0-1 1 0 0,-1 1-1 0 0,0 0 42 0 0,-1 1-1 0 0,1-1 1 0 0,0 1-1 0 0,0 0 1 0 0,0 0-1 0 0,0 0 1 0 0,0 0-1 0 0,1 0 1 0 0,-3 3-1 0 0,-3 7 134 0 0,0 0 1 0 0,1 0-1 0 0,-5 14 0 0 0,8-18-128 0 0,-19 58 604 0 0,2 38 274 0 0,12-41-593 0 0,5-20-257 0 0,0-1-76 0 0,2-15-112 0 0,-1-5 11 0 0,1 1 0 0 0,1-1 1 0 0,2 0-1 0 0,0 0 1 0 0,1 0-1 0 0,1 0 0 0 0,13 38 1 0 0,-15-55-95 0 0,0-1 0 0 0,1 0-1 0 0,-1 0 1 0 0,1 0 0 0 0,0 0 0 0 0,1 0 0 0 0,-1 0 0 0 0,0-1 0 0 0,1 0-1 0 0,0 0 1 0 0,0 0 0 0 0,0 0 0 0 0,0 0 0 0 0,1-1 0 0 0,-1 0 0 0 0,0 0-1 0 0,1 0 1 0 0,0 0 0 0 0,-1-1 0 0 0,1 1 0 0 0,8 0 0 0 0,-9-2-19 0 0,0 1 1 0 0,0-1-1 0 0,0 0 1 0 0,0 0-1 0 0,0 0 1 0 0,0-1 0 0 0,0 1-1 0 0,0-1 1 0 0,0 0-1 0 0,0 0 1 0 0,-1-1-1 0 0,1 1 1 0 0,0-1-1 0 0,0 0 1 0 0,-1 1 0 0 0,1-2-1 0 0,-1 1 1 0 0,0 0-1 0 0,0-1 1 0 0,0 0-1 0 0,0 1 1 0 0,0-1-1 0 0,0 0 1 0 0,-1 0 0 0 0,1-1-1 0 0,2-4 1 0 0,3-8 134 0 0,0-1 0 0 0,7-22 0 0 0,-7 9-11 0 0,-5 10-98 0 0,-1 1-119 0 0,0 11 151 0 0,-1 1 0 0 0,0 0 0 0 0,-1-1 0 0 0,0 1-1 0 0,0-1 1 0 0,-1 1 0 0 0,0-1 0 0 0,0 1 0 0 0,-2-8-1 0 0,3 15-40 0 0,-1-1-1 0 0,1 0 0 0 0,0 1 0 0 0,-1-1 0 0 0,1 1 1 0 0,0-1-1 0 0,-1 1 0 0 0,1-1 0 0 0,-1 1 0 0 0,1-1 1 0 0,-1 1-1 0 0,1-1 0 0 0,-1 1 0 0 0,1 0 0 0 0,-1-1 1 0 0,0 1-1 0 0,1 0 0 0 0,-1 0 0 0 0,1-1 0 0 0,-1 1 1 0 0,0 0-1 0 0,1 0 0 0 0,-1 0 0 0 0,0 0 0 0 0,1-1 1 0 0,-1 1-1 0 0,0 0 0 0 0,1 0 0 0 0,-1 1 0 0 0,-1-1 1 0 0,0 0-12 0 0,0 0 0 0 0,1 1 0 0 0,-1-1 0 0 0,0 1 0 0 0,0 0 0 0 0,0-1 0 0 0,1 1 0 0 0,-1 0 0 0 0,-2 2 0 0 0,-11 10-43 0 0,-6 9-650 0 0,-24 38-4341 0 0,37-45 3019 0 0</inkml:trace>
  <inkml:trace contextRef="#ctx0" brushRef="#br0" timeOffset="2286.96">201 2513 3427 0 0,'-66'-46'13715'0'0,"65"46"-13629"0"0,1-1 1 0 0,-1 1-1 0 0,1 0 1 0 0,-1 0 0 0 0,1 0-1 0 0,0-1 1 0 0,-1 1 0 0 0,1 0-1 0 0,0-1 1 0 0,-1 1 0 0 0,1 0-1 0 0,0-1 1 0 0,-1 1-1 0 0,1 0 1 0 0,0-1 0 0 0,0 1-1 0 0,-1-1 1 0 0,1 1 0 0 0,0-1-1 0 0,0 1 1 0 0,0 0-1 0 0,0-1 1 0 0,0 1 0 0 0,0-1-1 0 0,-1 1 1 0 0,1-1 0 0 0,0 1-1 0 0,0-1 1 0 0,0 1 0 0 0,1-1-1 0 0,-1 1 1 0 0,0-1-1 0 0,0 0 1 0 0,13-14 1563 0 0,21-7-309 0 0,67-21 499 0 0,-60 27-1596 0 0,-13 5-229 0 0,-28 11-16 0 0,55-23-278 0 0,26-13 175 0 0,-9 1 82 0 0,-24 11-85 0 0,31-16-465 0 0,29-17-1008 0 0,3-1-4036 0 0,-92 48 3582 0 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2:25.1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802 1088 1698 0 0,'-23'-20'3058'0'0,"22"19"-2790"0"0,-1 0 0 0 0,1 0 0 0 0,0-1 0 0 0,0 1 0 0 0,0-1 0 0 0,0 1 0 0 0,0-1 0 0 0,0 1 0 0 0,0-1 0 0 0,0 0 0 0 0,1 1 0 0 0,-1-1 0 0 0,1 0 0 0 0,-1-2 0 0 0,-2-1 316 0 0,1 0 0 0 0,-1 1-1 0 0,0-1 1 0 0,-1 1 0 0 0,-5-6-1 0 0,8 8-496 0 0,-1 1-1 0 0,1-1 1 0 0,-1 1 0 0 0,0 0-1 0 0,0 0 1 0 0,1 0-1 0 0,-1 0 1 0 0,0 0-1 0 0,0 0 1 0 0,0 0-1 0 0,0 1 1 0 0,0-1 0 0 0,0 1-1 0 0,-4-1 1 0 0,-34 1 901 0 0,33 0-843 0 0,1 1 0 0 0,-1-1-1 0 0,0 0 1 0 0,0-1 0 0 0,-7-1-1 0 0,-9-4 321 0 0,-13-3-109 0 0,-3-1-169 0 0,14 4-20 0 0,-14-6-27 0 0,0-1-1 0 0,1-3 1 0 0,0 0 0 0 0,-44-28 0 0 0,73 38-59 0 0,1 0 1 0 0,-1 0-1 0 0,2 0 0 0 0,-1-1 1 0 0,1 0-1 0 0,0-1 0 0 0,0 0 1 0 0,1 0-1 0 0,0 0 0 0 0,1-1 0 0 0,-1 0 1 0 0,-5-15-1 0 0,7 14 28 0 0,1 0-1 0 0,0 0 0 0 0,-3-17 1 0 0,3-14 130 0 0,4 16-254 0 0,1 0 1 0 0,1 1 0 0 0,1 0 0 0 0,1 0-1 0 0,2 0 1 0 0,16-44 0 0 0,-5 29 83 0 0,1 0 0 0 0,2 1 0 0 0,29-38 0 0 0,-40 63-71 0 0,1 0 1 0 0,0 1-1 0 0,0 1 0 0 0,1 0 1 0 0,1 0-1 0 0,20-13 1 0 0,16-4-39 0 0,-16 12 96 0 0,13-2-96 0 0,69-18 0 0 0,-34 17 286 0 0,91-8-1 0 0,-121 23-325 0 0,-27 3 25 0 0,35 2 0 0 0,-48 0 7 0 0,0 1 0 0 0,0 0 1 0 0,0 0-1 0 0,0 1 0 0 0,0 0 1 0 0,-1 1-1 0 0,1 0 0 0 0,-1 0 1 0 0,19 13-1 0 0,-20-10 19 0 0,0 0 1 0 0,-1 0-1 0 0,0 1 1 0 0,0 0-1 0 0,-1 1 0 0 0,0 0 1 0 0,-1 0-1 0 0,0 0 1 0 0,9 18-1 0 0,-9-12-42 0 0,0 0 1 0 0,7 28-1 0 0,-2 10 35 0 0,-7-27 18 0 0,0 37 0 0 0,-6-27 21 0 0,-1-13 73 0 0,-15 66 30 0 0,13-73-142 0 0,-1 0 1 0 0,0 0-1 0 0,-1-1 1 0 0,0 1 0 0 0,-19 25-1 0 0,-28 36-49 0 0,10-23 107 0 0,-1-1 1 0 0,-3-2 0 0 0,-80 65-1 0 0,108-101-94 0 0,0-1 301 0 0,0-1-1 0 0,-31 14 1 0 0,21-14-213 0 0,-7-2 82 0 0,25-9-1 0 0,1 1 1 0 0,-24 0-1 0 0,11-4-172 0 0,20 1-139 0 0,0-1-1 0 0,-1 1 0 0 0,1-1 1 0 0,0 0-1 0 0,0-1 1 0 0,0 1-1 0 0,0-1 0 0 0,0 1 1 0 0,1-1-1 0 0,-1 0 1 0 0,0 0-1 0 0,1-1 0 0 0,0 1 1 0 0,-4-4-1 0 0,-4-3-1691 0 0</inkml:trace>
  <inkml:trace contextRef="#ctx0" brushRef="#br0" timeOffset="1752.14">408 804 1890 0 0,'-4'-2'444'0'0,"1"1"0"0"0,0 0 0 0 0,0 0 0 0 0,0 0 0 0 0,0 0 0 0 0,-1 0-1 0 0,1 1 1 0 0,0-1 0 0 0,-7 1 0 0 0,8 1-265 0 0,0-1-1 0 0,0 1 1 0 0,0 0-1 0 0,0 0 1 0 0,0 0-1 0 0,0 0 0 0 0,0 0 1 0 0,0 0-1 0 0,1 1 1 0 0,-1-1-1 0 0,0 1 1 0 0,1-1-1 0 0,-1 1 0 0 0,-1 2 1 0 0,-11 12 1764 0 0,0 1 0 0 0,-16 26 0 0 0,16-25-181 0 0,11-14-1642 0 0,0-1 0 0 0,0 0 0 0 0,0 1-1 0 0,1 0 1 0 0,0 0 0 0 0,-1-1 0 0 0,2 1 0 0 0,-4 7-1 0 0,-10 45 345 0 0,-12 88-1 0 0,4 63-171 0 0,16-136-128 0 0,-4 114-175 0 0,10-110 44 0 0,1-26-12 0 0,3 147 208 0 0,3-118-213 0 0,-1-26-64 0 0,-2-30-20 0 0,15 91 210 0 0,-14-96-167 0 0,1 0-1 0 0,0-1 1 0 0,1 0-1 0 0,13 25 1 0 0,-18-39-107 0 0,0-1 1 0 0,-1 1 0 0 0,1 0-1 0 0,0-1 1 0 0,0 1-1 0 0,0-1 1 0 0,0 0-1 0 0,1 1 1 0 0,-1-1-1 0 0,0 0 1 0 0,1 0 0 0 0,-1 0-1 0 0,0 0 1 0 0,1 0-1 0 0,-1 0 1 0 0,1 0-1 0 0,0 0 1 0 0,-1 0 0 0 0,1-1-1 0 0,0 1 1 0 0,-1-1-1 0 0,1 1 1 0 0,0-1-1 0 0,-1 0 1 0 0,1 0-1 0 0,0 1 1 0 0,0-1 0 0 0,0-1-1 0 0,-1 1 1 0 0,1 0-1 0 0,0 0 1 0 0,0-1-1 0 0,-1 1 1 0 0,1-1-1 0 0,0 1 1 0 0,2-2 0 0 0,4-1-1567 0 0</inkml:trace>
  <inkml:trace contextRef="#ctx0" brushRef="#br0" timeOffset="2889.61">141 2723 2498 0 0,'-31'-6'2866'0'0,"-24"-5"3488"0"0,18 1-2596 0 0,36 10-3683 0 0,0 0 0 0 0,0 0 0 0 0,1 0 0 0 0,-1 0 0 0 0,0 0 0 0 0,0-1 0 0 0,0 1 0 0 0,1 0 0 0 0,-1-1-1 0 0,0 1 1 0 0,1-1 0 0 0,-1 1 0 0 0,0 0 0 0 0,0-1 0 0 0,1 0 0 0 0,-1 1 0 0 0,1-1 0 0 0,-1 1 0 0 0,1-1 0 0 0,-1 0 0 0 0,1 1 0 0 0,-1-1 0 0 0,1 0 0 0 0,-1 0 0 0 0,1 1 0 0 0,0-1 0 0 0,0 0 0 0 0,-1-1 0 0 0,1 1 1 0 0,1-1 0 0 0,-1 1 1 0 0,0-1-1 0 0,1 1 1 0 0,-1 0-1 0 0,1-1 1 0 0,0 1-1 0 0,-1 0 0 0 0,1-1 1 0 0,0 1-1 0 0,0 0 1 0 0,0 0-1 0 0,0 0 1 0 0,2-2-1 0 0,6-6 163 0 0,1 1-1 0 0,21-13 1 0 0,-26 18-164 0 0,39-24 255 0 0,1 3 1 0 0,91-35 0 0 0,-78 37-282 0 0,-47 19-38 0 0,0-1 1 0 0,0 2 0 0 0,0-1 0 0 0,1 1 0 0 0,-1 1 0 0 0,1 0 0 0 0,-1 1-1 0 0,17 1 1 0 0,-26-1-15 0 0,-1 1 1 0 0,1-1-1 0 0,-1 0 0 0 0,1 1 0 0 0,-1-1 1 0 0,1 1-1 0 0,-1-1 0 0 0,1 1 0 0 0,-1-1 0 0 0,1 1 1 0 0,-1 0-1 0 0,0 0 0 0 0,0 0 0 0 0,1 0 1 0 0,-1 0-1 0 0,0 0 0 0 0,0 0 0 0 0,0 0 0 0 0,0 0 1 0 0,2 3-1 0 0,-2-1-8 0 0,0-1 0 0 0,-1 1 0 0 0,1-1 0 0 0,0 1 0 0 0,-1-1 0 0 0,1 1 0 0 0,-1-1 1 0 0,0 1-1 0 0,0-1 0 0 0,0 1 0 0 0,-1 4 0 0 0,-2 6-42 0 0,0 0 0 0 0,-1 0 1 0 0,-11 25-1 0 0,12-30 53 0 0,-44 109 315 0 0,-24 80-89 0 0,47-122-164 0 0,19-60 53 0 0,1 0 0 0 0,0 1 0 0 0,1-1 0 0 0,1 1 1 0 0,0-1-1 0 0,1 1 0 0 0,1 0 0 0 0,2 19 0 0 0,-2-34-97 0 0,0 0 1 0 0,1 1-1 0 0,-1-1 1 0 0,0 0-1 0 0,1 0 0 0 0,-1 0 1 0 0,0 0-1 0 0,1 1 1 0 0,-1-1-1 0 0,1 0 1 0 0,0 0-1 0 0,-1 0 0 0 0,1 0 1 0 0,0 0-1 0 0,0 0 1 0 0,0-1-1 0 0,0 1 1 0 0,0 0-1 0 0,-1 0 0 0 0,1-1 1 0 0,1 1-1 0 0,-1 0 1 0 0,0-1-1 0 0,0 1 1 0 0,0-1-1 0 0,0 1 0 0 0,0-1 1 0 0,0 0-1 0 0,1 1 1 0 0,-1-1-1 0 0,0 0 1 0 0,2 0-1 0 0,22-3 324 0 0,-9-4-214 0 0,-4 1-55 0 0,-1-2 0 0 0,0 1 0 0 0,0-1 0 0 0,9-10 0 0 0,3-5-28 0 0,-9 8-28 0 0,7-7-84 0 0,-2-2 0 0 0,0 0-1 0 0,-1-1 1 0 0,19-38 0 0 0,-33 56 31 0 0,-2 0 1 0 0,1 0-1 0 0,-1-1 0 0 0,2-8 0 0 0,-2-3-80 0 0,-1 7 48 0 0,-2 5 2 0 0,1-1-1 0 0,-1 1 1 0 0,0 0 0 0 0,0 0-1 0 0,0 0 1 0 0,-1 0 0 0 0,-1 0-1 0 0,1 1 1 0 0,-1-1 0 0 0,0 1 0 0 0,-4-8-1 0 0,4 10 43 0 0,0 0 0 0 0,0 0 0 0 0,0 1 0 0 0,-1-1-1 0 0,1 1 1 0 0,-1-1 0 0 0,0 1 0 0 0,0 0 0 0 0,0 1 0 0 0,0-1-1 0 0,-1 1 1 0 0,1-1 0 0 0,-1 1 0 0 0,1 1 0 0 0,-1-1 0 0 0,-9-2-1 0 0,9 4-31 0 0,1-1-1 0 0,-1 1 1 0 0,1 0-1 0 0,-1 0 1 0 0,1 0-1 0 0,0 1 1 0 0,-6 0-1 0 0,3 1 39 0 0,0 0-1 0 0,0 1 1 0 0,0 0-1 0 0,1 0 1 0 0,-1 0-1 0 0,-11 8 1 0 0,-13 15 18 0 0,13-7-55 0 0,-5 13-264 0 0,12-15 329 0 0,2-2-62 0 0,0 1-1 0 0,-7 17 1 0 0,14-30 56 0 0,1 0 1 0 0,-1 1-1 0 0,1-1 0 0 0,0 1 0 0 0,0-1 0 0 0,1 1 1 0 0,-1-1-1 0 0,1 1 0 0 0,0 0 0 0 0,0-1 1 0 0,0 1-1 0 0,0 0 0 0 0,1-1 0 0 0,-1 1 1 0 0,1-1-1 0 0,1 5 0 0 0,-1-6-7 0 0,0-1 0 0 0,0 1 0 0 0,-1-1-1 0 0,1 1 1 0 0,0-1 0 0 0,1 1 0 0 0,-1-1 0 0 0,0 0 0 0 0,0 1-1 0 0,1-1 1 0 0,-1 0 0 0 0,0 0 0 0 0,1 0 0 0 0,-1 0 0 0 0,1 0 0 0 0,-1 0-1 0 0,1-1 1 0 0,0 1 0 0 0,2 0 0 0 0,-1 0 18 0 0,1-1 1 0 0,0 1-1 0 0,-1-1 1 0 0,1 0-1 0 0,0 0 1 0 0,-1 0-1 0 0,1-1 1 0 0,-1 1-1 0 0,5-2 1 0 0,3-1 26 0 0,-1-1 1 0 0,19-8-1 0 0,-3-1-189 0 0,-21 11 75 0 0,110-57-4562 0 0,-84 46 2819 0 0</inkml:trace>
  <inkml:trace contextRef="#ctx0" brushRef="#br0" timeOffset="3304.07">427 3541 2691 0 0,'-19'0'3747'0'0,"15"0"-2587"0"0,0 0-1 0 0,-1 0 0 0 0,1-1 1 0 0,0 1-1 0 0,0-1 1 0 0,-7-2-1 0 0,10 3-1032 0 0,1 0 1 0 0,-1-1-1 0 0,1 1 1 0 0,-1 0-1 0 0,1-1 0 0 0,-1 1 1 0 0,1 0-1 0 0,0-1 0 0 0,-1 1 1 0 0,1 0-1 0 0,-1-1 0 0 0,1 1 1 0 0,0-1-1 0 0,-1 1 1 0 0,1-1-1 0 0,0 1 0 0 0,0-1 1 0 0,-1 1-1 0 0,1-1 0 0 0,0 1 1 0 0,0-2-1 0 0,0 1-79 0 0,0-1 1 0 0,0 1-1 0 0,0 0 1 0 0,0-1-1 0 0,1 1 0 0 0,-1 0 1 0 0,0 0-1 0 0,1-1 0 0 0,-1 1 1 0 0,1 0-1 0 0,0 0 0 0 0,-1-1 1 0 0,2 0-1 0 0,11-20 943 0 0,7-11 47 0 0,-3 11-729 0 0,1 3 117 0 0,8-3-86 0 0,32-23 0 0 0,-32 27-351 0 0,203-131-3160 0 0,-208 133-1703 0 0</inkml:trace>
  <inkml:trace contextRef="#ctx0" brushRef="#br0" timeOffset="3704.99">243 2245 2498 0 0,'-17'-5'2849'0'0,"16"4"-2477"0"0,-1 0 0 0 0,1 1 0 0 0,-1-1 0 0 0,0 1 0 0 0,1-1 0 0 0,-1 1 1 0 0,1 0-1 0 0,-1 0 0 0 0,0 0 0 0 0,-2 0 0 0 0,4 0-317 0 0,-1 0-1 0 0,0 1 1 0 0,1-1 0 0 0,-1 1 0 0 0,1-1-1 0 0,-1 1 1 0 0,1-1 0 0 0,-1 1 0 0 0,1-1-1 0 0,-1 1 1 0 0,1 0 0 0 0,-1-1 0 0 0,1 1-1 0 0,0 0 1 0 0,0-1 0 0 0,-1 1 0 0 0,1 0-1 0 0,0-1 1 0 0,0 1 0 0 0,0 0 0 0 0,-1 0-1 0 0,1-1 1 0 0,0 1 0 0 0,0 0 0 0 0,0 0-1 0 0,0-1 1 0 0,1 1 0 0 0,-1 0 0 0 0,0 0-1 0 0,1 29 787 0 0,6 15 78 0 0,23 65 743 0 0,2-19-580 0 0,19 45 126 0 0,-13-46-596 0 0,-10-31-257 0 0,14 26 39 0 0,-12-30-26 0 0,0 0-15 0 0,-10-19-171 0 0,45 74 57 0 0,34 52 543 0 0,-34-56-698 0 0,-48-77-71 0 0,-4-7-73 0 0,29 38 0 0 0,-36-52-280 0 0,1-1-1 0 0,-1 0 0 0 0,2 0 0 0 0,-1 0 0 0 0,9 5 1 0 0,-2-4-1721 0 0</inkml:trace>
  <inkml:trace contextRef="#ctx0" brushRef="#br0" timeOffset="4169.43">772 2672 2659 0 0,'-73'-40'12721'0'0,"73"40"-12685"0"0,0 0 0 0 0,-1 0 0 0 0,1 0 0 0 0,0-1 0 0 0,-1 1 1 0 0,1 0-1 0 0,0 0 0 0 0,0 0 0 0 0,-1 0 0 0 0,1 0 0 0 0,0 0 0 0 0,-1 0 0 0 0,1 0 0 0 0,0 0 0 0 0,-1 0 1 0 0,1 0-1 0 0,0 0 0 0 0,-1 0 0 0 0,1 0 0 0 0,0 0 0 0 0,-1 1 0 0 0,1-1 0 0 0,0 0 0 0 0,0 0 1 0 0,-1 0-1 0 0,1 0 0 0 0,0 0 0 0 0,0 1 0 0 0,-1-1 0 0 0,1 0 0 0 0,0 0 0 0 0,0 1 0 0 0,-1-1 0 0 0,1 0 1 0 0,0 0-1 0 0,0 1 0 0 0,0-1 0 0 0,0 0 0 0 0,-1 0 0 0 0,1 1 0 0 0,0-1 0 0 0,0 0 0 0 0,0 1 1 0 0,0-1-1 0 0,0 0 0 0 0,0 1 0 0 0,0-1 0 0 0,0 0 0 0 0,0 0 0 0 0,0 1 0 0 0,0-1 0 0 0,0 0 0 0 0,0 1 1 0 0,0-1-1 0 0,0 0 0 0 0,0 1 0 0 0,0-1 0 0 0,1 0 0 0 0,-1 1 0 0 0,0-1 0 0 0,0 0 0 0 0,6 23 766 0 0,-6-21-687 0 0,14 44 855 0 0,23 67-58 0 0,-10-39-610 0 0,-14-40-36 0 0,-3-11 1 0 0,63 139-96 0 0,-71-158-307 0 0,0-1 0 0 0,-1 1 1 0 0,1 0-1 0 0,0-1 0 0 0,1 1 0 0 0,-1-1 1 0 0,1 0-1 0 0,-1 1 0 0 0,1-1 0 0 0,0 0 1 0 0,0-1-1 0 0,0 1 0 0 0,1-1 0 0 0,-1 1 1 0 0,1-1-1 0 0,-1 0 0 0 0,1 0 0 0 0,0 0 1 0 0,0-1-1 0 0,7 3 0 0 0,11-1-1972 0 0</inkml:trace>
  <inkml:trace contextRef="#ctx0" brushRef="#br0" timeOffset="4619.59">848 2742 2723 0 0,'-52'-15'6113'0'0,"24"8"-1523"0"0,27 7-4405 0 0,0 0 0 0 0,-1 0 0 0 0,1-1 0 0 0,-1 1 0 0 0,1-1 0 0 0,0 1 0 0 0,-1-1 0 0 0,1 1 0 0 0,0-1-1 0 0,0 0 1 0 0,0 1 0 0 0,-1-1 0 0 0,1 0 0 0 0,0 0 0 0 0,0 0 0 0 0,0 0 0 0 0,0 0 0 0 0,0 0 0 0 0,0 0 0 0 0,1 0 0 0 0,-1-1 0 0 0,-1-1 0 0 0,2 1-119 0 0,0 0 0 0 0,1 0 0 0 0,-1 1 0 0 0,0-1 0 0 0,1 0 0 0 0,-1 0 0 0 0,1 0 0 0 0,-1 1 0 0 0,1-1 0 0 0,0 0 0 0 0,0 1 0 0 0,0-1 0 0 0,0 0 0 0 0,0 1 0 0 0,0-1 0 0 0,3-2 0 0 0,9-11 275 0 0,1 0 0 0 0,22-18 0 0 0,-6 10 202 0 0,51-30-1 0 0,-58 40-339 0 0,12-5-10 0 0,-19 11-145 0 0,1 0 0 0 0,-1 2 0 0 0,29-6 0 0 0,-39 10-39 0 0,0 0 1 0 0,0 0-1 0 0,-1 1 1 0 0,1 0-1 0 0,0 0 1 0 0,0 1 0 0 0,0-1-1 0 0,8 3 1 0 0,-11-2-4 0 0,0 0-1 0 0,0 0 1 0 0,-1 0 0 0 0,1 1 0 0 0,0-1 0 0 0,0 1 0 0 0,-1 0 0 0 0,1-1-1 0 0,-1 1 1 0 0,1 0 0 0 0,-1 1 0 0 0,0-1 0 0 0,0 0 0 0 0,0 1 0 0 0,0-1 0 0 0,0 1-1 0 0,0-1 1 0 0,1 5 0 0 0,12 29 140 0 0,2 22-1 0 0,-11-31-110 0 0,2 38 1 0 0,-6-3-69 0 0,-5 2-56 0 0,-1-23-69 0 0,-6 69-3543 0 0,10-93 1448 0 0</inkml:trace>
  <inkml:trace contextRef="#ctx0" brushRef="#br0" timeOffset="4620.59">932 3002 3267 0 0,'-28'-29'5659'0'0,"26"27"-5281"0"0,1 1 1 0 0,-1-1-1 0 0,1 0 0 0 0,0 1 1 0 0,-1-1-1 0 0,1 0 0 0 0,0 0 1 0 0,0 0-1 0 0,0 0 1 0 0,1 0-1 0 0,-1 0 0 0 0,0 0 1 0 0,1 0-1 0 0,-1 0 0 0 0,0-4 1 0 0,5-14 1434 0 0,3 4-957 0 0,-4 9-619 0 0,1-1 0 0 0,0 1 0 0 0,1 0 1 0 0,-1 1-1 0 0,2-1 0 0 0,8-8 1 0 0,40-33 559 0 0,-45 40-586 0 0,17-14-56 0 0,6-5 17 0 0,-9 9 13 0 0,47-29-1322 0 0,-46 33-2189 0 0</inkml:trace>
  <inkml:trace contextRef="#ctx0" brushRef="#br0" timeOffset="5031.2">890 2335 2434 0 0,'-52'-47'9054'0'0,"51"47"-8950"0"0,1 0-1 0 0,-1-1 1 0 0,1 1 0 0 0,-1-1-1 0 0,1 1 1 0 0,-1 0 0 0 0,1-1-1 0 0,-1 1 1 0 0,1 0 0 0 0,-1 0-1 0 0,0-1 1 0 0,1 1-1 0 0,-1 0 1 0 0,1 0 0 0 0,-1 0-1 0 0,0 0 1 0 0,1 0 0 0 0,-1 0-1 0 0,0 0 1 0 0,1 0 0 0 0,-1 0-1 0 0,1 0 1 0 0,-1 0-1 0 0,0 0 1 0 0,1 0 0 0 0,-1 0-1 0 0,1 1 1 0 0,-1-1 0 0 0,0 0-1 0 0,1 1 1 0 0,-1-1 0 0 0,0 1 39 0 0,0 1 0 0 0,0-1 0 0 0,0 0 0 0 0,0 1 1 0 0,1-1-1 0 0,-1 0 0 0 0,1 1 0 0 0,-1-1 1 0 0,1 1-1 0 0,-1-1 0 0 0,1 1 0 0 0,0 2 1 0 0,-1 8 254 0 0,0 0 1 0 0,2 19 0 0 0,0-26-330 0 0,1 29 159 0 0,14 104 738 0 0,-3-69-537 0 0,-2-25-195 0 0,7 29 49 0 0,0 1-99 0 0,-5-26 38 0 0,23 71 9 0 0,-6-24-696 0 0,-12-30-166 0 0,-15-51 492 0 0,-1 1 1 0 0,0 0-1 0 0,-1 23 0 0 0,-1-37 223 0 0,0 0 1 0 0,0-1-1 0 0,0 1 0 0 0,0 0 1 0 0,0 0-1 0 0,-1 0 0 0 0,1 0 1 0 0,0 0-1 0 0,0-1 0 0 0,-1 1 1 0 0,1 0-1 0 0,0 0 0 0 0,-1 0 1 0 0,1-1-1 0 0,-1 1 0 0 0,1 0 1 0 0,-1-1-1 0 0,1 1 0 0 0,-1 0 1 0 0,0-1-1 0 0,1 1 0 0 0,-1-1 1 0 0,-1 2-1 0 0,2-2-46 0 0,0 0 0 0 0,0 0 0 0 0,0 0 0 0 0,0 0 0 0 0,-1 0 0 0 0,1 0 0 0 0,0 0 0 0 0,0 0 0 0 0,0 0 0 0 0,0 0 0 0 0,-1 0 0 0 0,1 0 0 0 0,0 0 0 0 0,0-1 0 0 0,0 1 0 0 0,0 0 0 0 0,0 0 0 0 0,-1 0 0 0 0,1 0 0 0 0,0 0 0 0 0,0 0 0 0 0,0 0 0 0 0,0 0 0 0 0,0 0 0 0 0,0-1 0 0 0,0 1 0 0 0,-1 0 0 0 0,1 0 0 0 0,0 0 0 0 0,0 0 0 0 0,0 0 0 0 0,0-1 1 0 0,0 1-1 0 0,0 0 0 0 0,0 0 0 0 0,0 0 0 0 0,0 0 0 0 0,0-1 0 0 0,0 1 0 0 0,1-17 383 0 0,9-9 215 0 0,16-9-82 0 0,5 2-493 0 0,-9 14-304 0 0,-11 9 10 0 0,9-7-256 0 0,11-7-1285 0 0,-25 20 1277 0 0,4-4-747 0 0</inkml:trace>
  <inkml:trace contextRef="#ctx0" brushRef="#br0" timeOffset="5692.79">1464 2668 3107 0 0,'-8'-3'2285'0'0,"-1"-1"-1"0"0,0 1 1 0 0,-10-2 0 0 0,14 4-1200 0 0,-1-1 0 0 0,0 0 1 0 0,0 0-1 0 0,1 0 0 0 0,-1 0 0 0 0,-6-5 1 0 0,12 7-1034 0 0,-1-1 0 0 0,1 1 0 0 0,-1-1 0 0 0,1 1-1 0 0,-1-1 1 0 0,1 1 0 0 0,-1-1 0 0 0,1 0 0 0 0,-1 1 0 0 0,1-1 0 0 0,0 1 0 0 0,-1-1 0 0 0,1 0 0 0 0,0 1 0 0 0,0-1 0 0 0,-1 0 0 0 0,1 0 0 0 0,0 1 0 0 0,0-1 0 0 0,0 0 0 0 0,0 1 0 0 0,0-1-1 0 0,0 0 1 0 0,0 0 0 0 0,0 0 0 0 0,10-20 752 0 0,-2 12-533 0 0,-1 1 0 0 0,14-12 0 0 0,-15 14-67 0 0,12-10-45 0 0,1-1 0 0 0,0 2 1 0 0,1 1-1 0 0,0 0 0 0 0,28-13 0 0 0,-48 27-152 0 0,1 0 1 0 0,-1-1-1 0 0,1 1 0 0 0,0 0 0 0 0,-1 0 0 0 0,1-1 0 0 0,-1 1 0 0 0,1 0 0 0 0,0 0 0 0 0,-1 0 0 0 0,1 0 1 0 0,0 0-1 0 0,-1-1 0 0 0,1 1 0 0 0,0 1 0 0 0,-1-1 0 0 0,1 0 0 0 0,0 0 0 0 0,-1 0 0 0 0,1 0 0 0 0,-1 0 1 0 0,1 1-1 0 0,0-1 0 0 0,-1 0 0 0 0,1 0 0 0 0,-1 1 0 0 0,1-1 0 0 0,0 1 0 0 0,0 0-1 0 0,0 0-1 0 0,0 0 0 0 0,-1 1 1 0 0,1-1-1 0 0,-1 0 0 0 0,1 0 1 0 0,-1 1-1 0 0,1-1 1 0 0,-1 0-1 0 0,0 1 0 0 0,1-1 1 0 0,-1 3-1 0 0,0 4-19 0 0,0 1 0 0 0,-1-1-1 0 0,-2 14 1 0 0,-10 45 74 0 0,-3 14 173 0 0,7-27-157 0 0,7-40-193 0 0,-3 14 330 0 0,0 40 0 0 0,5-68-210 0 0,0 0 0 0 0,1 0 0 0 0,-1 0 0 0 0,0 0-1 0 0,0 0 1 0 0,0 1 0 0 0,0-1 0 0 0,0 0 0 0 0,0 0 0 0 0,0 0 0 0 0,0 0-1 0 0,1 0 1 0 0,-1 0 0 0 0,0 0 0 0 0,0 0 0 0 0,0 0 0 0 0,0 0 0 0 0,0 0-1 0 0,0 0 1 0 0,1 0 0 0 0,-1 0 0 0 0,0 0 0 0 0,0 0 0 0 0,0 0-1 0 0,0 0 1 0 0,0 0 0 0 0,1 0 0 0 0,-1 0 0 0 0,0 0 0 0 0,0 0 0 0 0,0 0-1 0 0,0 0 1 0 0,0 0 0 0 0,0 0 0 0 0,1 0 0 0 0,-1 0 0 0 0,0 0 0 0 0,0 0-1 0 0,0 0 1 0 0,0 0 0 0 0,0-1 0 0 0,0 1 0 0 0,0 0 0 0 0,0 0 0 0 0,0 0-1 0 0,1 0 1 0 0,-1 0 0 0 0,0 0 0 0 0,0 0 0 0 0,0-1 0 0 0,0 1-1 0 0,0 0 1 0 0,0 0 0 0 0,6-5 121 0 0,12-35-327 0 0,1 2 155 0 0,2-3-86 0 0,10-3 324 0 0,-1 1-369 0 0,-26 37 170 0 0,0 1 0 0 0,1 0 0 0 0,0 0 0 0 0,0 0 0 0 0,0 0 0 0 0,1 1 0 0 0,-1 0 0 0 0,1 0 0 0 0,0 1 0 0 0,0-1 0 0 0,0 1 0 0 0,1 1 0 0 0,-1-1 0 0 0,1 1 0 0 0,-1 0 0 0 0,12-2 0 0 0,10 0-170 0 0,-1 2 0 0 0,52 0 0 0 0,-53 3 180 0 0,-20-1 8 0 0,-1 0 0 0 0,0 0-1 0 0,1 1 1 0 0,-1 0-1 0 0,0 0 1 0 0,0 1-1 0 0,0 0 1 0 0,0-1 0 0 0,0 2-1 0 0,0-1 1 0 0,0 0-1 0 0,-1 1 1 0 0,1 0-1 0 0,-1 0 1 0 0,0 1 0 0 0,0-1-1 0 0,0 1 1 0 0,0-1-1 0 0,0 1 1 0 0,-1 1 0 0 0,0-1-1 0 0,0 0 1 0 0,0 1-1 0 0,0 0 1 0 0,-1-1-1 0 0,0 1 1 0 0,0 0 0 0 0,0 0-1 0 0,-1 0 1 0 0,1 0-1 0 0,-1 1 1 0 0,1 8-1 0 0,-2-8-115 0 0,5 34 181 0 0,-1 19-48 0 0,-6-16-2528 0 0,-2-17-300 0 0</inkml:trace>
  <inkml:trace contextRef="#ctx0" brushRef="#br0" timeOffset="6107.68">2055 2150 3235 0 0,'-14'-13'3541'0'0,"-3"-9"1123"0"0,17 21-4505 0 0,0 1-1 0 0,-1 0 1 0 0,1-1-1 0 0,0 1 1 0 0,0 0-1 0 0,0 0 1 0 0,-1-1-1 0 0,1 1 1 0 0,0 0-1 0 0,0 0 1 0 0,-1-1-1 0 0,1 1 1 0 0,0 0-1 0 0,-1 0 1 0 0,1 0-1 0 0,0-1 1 0 0,-1 1-1 0 0,1 0 1 0 0,0 0-1 0 0,-1 0 1 0 0,1 0-1 0 0,0 0 1 0 0,-1 0-1 0 0,1 0 1 0 0,0 0-1 0 0,-1 0 1 0 0,1 0 0 0 0,0 0-1 0 0,-1 0 1 0 0,1 0-1 0 0,0 0 1 0 0,-1 0-1 0 0,1 0 1 0 0,-1 0-1 0 0,1 0 1 0 0,-13 12 2125 0 0,-5 23-1460 0 0,17-34-724 0 0,-73 204 1821 0 0,33-83-1141 0 0,-1 1-220 0 0,15-41-78 0 0,2-1-193 0 0,9-27-322 0 0,-29 103 209 0 0,-26 83-593 0 0,52-199-3207 0 0,11-30 1168 0 0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2:55.99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29 2970 1441 0 0,'-2'-3'579'0'0,"0"0"-1"0"0,0 0 0 0 0,0 0 0 0 0,0 0 0 0 0,0 0 0 0 0,-1 1 0 0 0,1-1 1 0 0,-1 1-1 0 0,-4-3 0 0 0,6-28 3831 0 0,1 31-4277 0 0,0 0-90 0 0,0 1-1 0 0,0 0 1 0 0,0 0-1 0 0,0 0 1 0 0,0 0 0 0 0,0 0-1 0 0,0 0 1 0 0,0 0-1 0 0,0 0 1 0 0,1 0-1 0 0,-1-1 1 0 0,0 1 0 0 0,1 0-1 0 0,-1 0 1 0 0,0 0-1 0 0,1 0 1 0 0,0 0-1 0 0,-1 1 1 0 0,1-1 0 0 0,-1 0-1 0 0,2-1 1 0 0,29-4 315 0 0,-31 6-319 0 0,10-2 24 0 0,-4 0-23 0 0,-1 1-31 0 0,0 0 0 0 0,-1 0-1 0 0,1-1 1 0 0,0 0 0 0 0,5-3 0 0 0,-1-1 37 0 0,0 0-1 0 0,15-14 1 0 0,-13 11-23 0 0,0 2-10 0 0,-5 3-12 0 0,-1 0-7 0 0,24-20-30 0 0,17-11-10 0 0,-14 13-75 0 0,-11 8-40 0 0,120-79-62 0 0,10-7 189 0 0,-49 36 64 0 0,47-27-173 0 0,74-48 278 0 0,-132 80-17 0 0,-69 45-92 0 0,27-17-25 0 0,-29 18-37 0 0,-7 5-4 0 0,144-90-439 0 0,1-1 127 0 0,-71 44 522 0 0,7-4 93 0 0,-31 19-298 0 0,-18 11 42 0 0,52-35-51 0 0,-32 18 25 0 0,-37 26-22 0 0,16-9-111 0 0,6-4 28 0 0,17-10 160 0 0,38-15 21 0 0,-34 23-58 0 0,-23 13-34 0 0,27-12-174 0 0,165-80 86 0 0,-146 66 330 0 0,-32 14 19 0 0,9-9-128 0 0,36-22-84 0 0,76-45-155 0 0,-58 44 93 0 0,53-16 105 0 0,-106 52-205 0 0,-23 10 61 0 0,186-79 328 0 0,-141 56 79 0 0,-33 15 24 0 0,115-44-102 0 0,-141 59-220 0 0,17-6-32 0 0,-12 4-10 0 0,-13 5 15 0 0,140-53 267 0 0,-63 24-56 0 0,-35 12-164 0 0,-5 1-56 0 0,529-198-108 0 0,-549 209-418 0 0,39-11-2175 0 0,-117 47-193 0 0,-31 11 1500 0 0,50-26 704 0 0</inkml:trace>
  <inkml:trace contextRef="#ctx0" brushRef="#br0" timeOffset="1192.56">4732 196 1634 0 0,'-2'-6'1441'0'0,"0"0"0"0"0,0 1 1 0 0,1-1-1 0 0,-2-10 0 0 0,3 14-1185 0 0,0-1-1 0 0,1 1 1 0 0,-1 0-1 0 0,1-1 1 0 0,0 1 0 0 0,0 0-1 0 0,-1 0 1 0 0,2 0-1 0 0,-1 0 1 0 0,0 0-1 0 0,0 0 1 0 0,0 0-1 0 0,1 0 1 0 0,3-3-1 0 0,7-17 1896 0 0,-11 20-1942 0 0,-1 1-1 0 0,1-1 0 0 0,0 0 0 0 0,-1 1 1 0 0,1-1-1 0 0,0 1 0 0 0,0-1 0 0 0,0 1 0 0 0,0 0 1 0 0,2-2-1 0 0,26 0 197 0 0,-13 3-344 0 0,-5-2-15 0 0,48-12-59 0 0,72-13-14 0 0,-117 25 25 0 0,1 1 1 0 0,-1 1-1 0 0,0 0 0 0 0,1 0 1 0 0,-1 2-1 0 0,0 0 1 0 0,16 4-1 0 0,1 6-35 0 0,5 3 5 0 0,-35-15 27 0 0,-1 0 1 0 0,1 0 0 0 0,0 0 0 0 0,0 0 0 0 0,0 1 0 0 0,0-1 0 0 0,0 0 0 0 0,0 0 0 0 0,0 1 0 0 0,0-1 0 0 0,-1 1 0 0 0,1-1 0 0 0,0 1-1 0 0,0-1 1 0 0,0 1 0 0 0,-1-1 0 0 0,1 1 0 0 0,0 0 0 0 0,-1-1 0 0 0,1 1 0 0 0,-1 0 0 0 0,1-1 0 0 0,0 1 0 0 0,-1 0 0 0 0,0 0 0 0 0,1 0-1 0 0,-1 0 1 0 0,1-1 0 0 0,-1 1 0 0 0,0 0 0 0 0,0 0 0 0 0,0 0 0 0 0,1 2 0 0 0,-3 0 7 0 0,1 1 0 0 0,-1 0 0 0 0,1-1 0 0 0,-1 1 0 0 0,0-1 0 0 0,0 1 0 0 0,-1-1 0 0 0,-2 4-1 0 0,-26 39 86 0 0,-9 27 118 0 0,12-20-89 0 0,8-19-90 0 0,-26 47-48 0 0,19-38 111 0 0,-2 3-79 0 0,1 5-115 0 0,-13 25 175 0 0,-13 41-85 0 0,23-37-542 0 0,4 11-2268 0 0,24-77 1121 0 0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3:00.2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42 347 2274 0 0,'-4'-3'596'0'0,"0"0"0"0"0,1 0 1 0 0,0-1-1 0 0,-1 0 0 0 0,-4-7 0 0 0,6 8-16 0 0,0 0-1 0 0,0-1 1 0 0,0 1 0 0 0,1 0 0 0 0,-1-1-1 0 0,1 1 1 0 0,0-1 0 0 0,-1-5 0 0 0,2 7-479 0 0,0 0 1 0 0,0 0 0 0 0,0 0-1 0 0,0-1 1 0 0,1 1-1 0 0,-1 0 1 0 0,1 0 0 0 0,-1 0-1 0 0,1 0 1 0 0,0 0-1 0 0,0 0 1 0 0,0 0 0 0 0,0 0-1 0 0,0 1 1 0 0,0-1-1 0 0,1 0 1 0 0,1-2 0 0 0,8-7 229 0 0,0 0 1 0 0,0 0-1 0 0,17-11 1 0 0,-14 12-165 0 0,0 1-1 0 0,0 1 1 0 0,1 0 0 0 0,1 1-1 0 0,22-7 1 0 0,-23 9-121 0 0,0 2 1 0 0,0 0-1 0 0,22-2 0 0 0,18 6-64 0 0,-41 1-2 0 0,0 1 1 0 0,0 0-1 0 0,0 1 1 0 0,0 1-1 0 0,-1 0 1 0 0,0 1-1 0 0,0 0 1 0 0,14 9-1 0 0,-17-8 2 0 0,0-1-1 0 0,-1 1 1 0 0,0 1-1 0 0,0 0 1 0 0,-1 0-1 0 0,0 1 1 0 0,0 0-1 0 0,-1 0 1 0 0,0 1-1 0 0,7 12 1 0 0,-13-19 12 0 0,-1-1 1 0 0,1 1 0 0 0,0-1-1 0 0,0 1 1 0 0,-1 0 0 0 0,0-1-1 0 0,1 1 1 0 0,-1 0 0 0 0,0-1-1 0 0,0 1 1 0 0,-1 0 0 0 0,1-1 0 0 0,0 1-1 0 0,-1 0 1 0 0,0-1 0 0 0,1 1-1 0 0,-1-1 1 0 0,0 1 0 0 0,0-1-1 0 0,-1 1 1 0 0,1-1 0 0 0,0 0-1 0 0,-1 1 1 0 0,-3 2 0 0 0,-4 6 50 0 0,-1 0-1 0 0,0-1 1 0 0,-17 13 0 0 0,11-9 37 0 0,-16 8 87 0 0,26-19-128 0 0,1 1-1 0 0,0-1 1 0 0,0 1-1 0 0,0 0 1 0 0,0 0-1 0 0,1 0 1 0 0,-1 1-1 0 0,-6 8 0 0 0,11-12-42 0 0,-1-1 0 0 0,1 1-1 0 0,-1 0 1 0 0,1-1-1 0 0,0 1 1 0 0,-1 0-1 0 0,1-1 1 0 0,0 1-1 0 0,-1 0 1 0 0,1-1-1 0 0,0 1 1 0 0,0 0-1 0 0,-1 0 1 0 0,1 0 0 0 0,0-1-1 0 0,0 1 1 0 0,0 0-1 0 0,0 0 1 0 0,0-1-1 0 0,0 1 1 0 0,0 0-1 0 0,0 0 1 0 0,1 0-1 0 0,-1-1 1 0 0,0 2-1 0 0,2-1-7 0 0,0 0-1 0 0,0 0 0 0 0,0 0 1 0 0,0 0-1 0 0,1-1 0 0 0,-1 1 1 0 0,0-1-1 0 0,0 1 0 0 0,4-1 1 0 0,9 3 5 0 0,-1 0 1 0 0,0 1-1 0 0,26 10 1 0 0,-11 3-17 0 0,-12-2 17 0 0,-12-9-17 0 0,0-1 1 0 0,0 1-1 0 0,-1 0 0 0 0,0 0 1 0 0,0 1-1 0 0,-1-1 0 0 0,1 1 1 0 0,-1 0-1 0 0,2 8 0 0 0,-4-11 13 0 0,0 1-1 0 0,0-1 1 0 0,-1 1-1 0 0,1-1 0 0 0,-1 1 1 0 0,0-1-1 0 0,-1 1 1 0 0,1-1-1 0 0,-1 1 1 0 0,1-1-1 0 0,-1 0 0 0 0,-1 1 1 0 0,1-1-1 0 0,-1 0 1 0 0,1 0-1 0 0,-4 5 1 0 0,-1 2 7 0 0,-2-1 1 0 0,1 0-1 0 0,-1-1 0 0 0,-1 1 1 0 0,1-2-1 0 0,-2 1 1 0 0,1-1-1 0 0,-15 9 1 0 0,-2 1-49 0 0,-3 2-131 0 0,11-6-40 0 0,-1 2-238 0 0,-6 10-2421 0 0</inkml:trace>
  <inkml:trace contextRef="#ctx0" brushRef="#br0" timeOffset="420.51">696 711 1922 0 0,'-2'-5'565'0'0,"1"-1"0"0"0,0 1-1 0 0,1-1 1 0 0,-1 1 0 0 0,1-1 0 0 0,0-6 0 0 0,0 5 275 0 0,6-11 2307 0 0,-3 17-1768 0 0,-5 11-1058 0 0,-26 78 262 0 0,0-4-435 0 0,28-82-169 0 0,0-1 0 0 0,-1 1 0 0 0,1-1 0 0 0,0 1 0 0 0,0-1 0 0 0,0 1 0 0 0,0-1 0 0 0,0 1 0 0 0,0-1-1 0 0,1 1 1 0 0,-1-1 0 0 0,0 1 0 0 0,1-1 0 0 0,0 3 0 0 0,0-3-49 0 0,-1-1 0 0 0,1 1 0 0 0,-1-1 0 0 0,1 1-1 0 0,-1-1 1 0 0,1 1 0 0 0,-1-1 0 0 0,1 1 0 0 0,-1-1 0 0 0,1 1 0 0 0,-1-1 0 0 0,1 0-1 0 0,0 0 1 0 0,-1 1 0 0 0,1-1 0 0 0,-1 0 0 0 0,1 0 0 0 0,0 0 0 0 0,-1 1 0 0 0,1-1-1 0 0,0 0 1 0 0,-1 0 0 0 0,1 0 0 0 0,0 0 0 0 0,-1 0 0 0 0,1 0 0 0 0,0-1 0 0 0,-1 1-1 0 0,1 0 1 0 0,0 0 0 0 0,-1 0 0 0 0,1-1 0 0 0,0 1 0 0 0,0-1 0 0 0,6-2-1094 0 0</inkml:trace>
  <inkml:trace contextRef="#ctx0" brushRef="#br0" timeOffset="841.83">758 299 2210 0 0,'-26'-37'3833'0'0,"20"27"-2227"0"0,5 8-1259 0 0,0 0 0 0 0,-1 0-1 0 0,1 0 1 0 0,0 0-1 0 0,1 0 1 0 0,-1-1 0 0 0,0 1-1 0 0,1 0 1 0 0,-1-3-1 0 0,1 4-285 0 0,0 0-1 0 0,0 0 1 0 0,1 0-1 0 0,-1 0 1 0 0,0 0 0 0 0,1 0-1 0 0,-1 0 1 0 0,1 0-1 0 0,-1 0 1 0 0,1 1-1 0 0,-1-1 1 0 0,1 0-1 0 0,0 0 1 0 0,0 0-1 0 0,-1 1 1 0 0,1-1-1 0 0,0 0 1 0 0,0 1 0 0 0,0-1-1 0 0,-1 1 1 0 0,1-1-1 0 0,0 1 1 0 0,0-1-1 0 0,0 1 1 0 0,1-1-1 0 0,24-10 692 0 0,33-9 1 0 0,-37 13-561 0 0,17-5 65 0 0,123-43 707 0 0,-57 15-481 0 0,-94 36-441 0 0,16-9 86 0 0,1 2 0 0 0,0 2 1 0 0,1 0-1 0 0,46-7 0 0 0,-74 16-127 0 0,0 0-1 0 0,0 0 1 0 0,0-1 0 0 0,0 1-1 0 0,-1 0 1 0 0,1 1-1 0 0,0-1 1 0 0,0 0 0 0 0,0 0-1 0 0,-1 0 1 0 0,1 0 0 0 0,0 1-1 0 0,0-1 1 0 0,0 0-1 0 0,-1 1 1 0 0,1-1 0 0 0,0 0-1 0 0,-1 1 1 0 0,1-1-1 0 0,0 1 1 0 0,-1-1 0 0 0,1 1-1 0 0,-1-1 1 0 0,1 1-1 0 0,0 0 1 0 0,-1-1 0 0 0,0 1-1 0 0,1 0 1 0 0,-1-1-1 0 0,1 1 1 0 0,-1 0 0 0 0,0 0-1 0 0,1-1 1 0 0,-1 1 0 0 0,0 0-1 0 0,0 0 1 0 0,0 0-1 0 0,0-1 1 0 0,0 1 0 0 0,1 0-1 0 0,-1 0 1 0 0,-1 0-1 0 0,1 0 1 0 0,0-1 0 0 0,0 2-1 0 0,-1 5-11 0 0,0 1 0 0 0,-1-1 0 0 0,0 0-1 0 0,-3 8 1 0 0,2-6 23 0 0,-51 121-104 0 0,12-33 77 0 0,-38 96 21 0 0,61-144-248 0 0,-9 23 356 0 0,-32 113-50 0 0,30-49-3235 0 0,26-115 1505 0 0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6:30.6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29 256 737 0 0,'-5'-77'3149'0'0,"5"75"-3047"0"0,0-1 0 0 0,0 1 0 0 0,0-1 0 0 0,0 0 0 0 0,0 1 0 0 0,-1-1-1 0 0,1 1 1 0 0,-1-1 0 0 0,0 1 0 0 0,0 0 0 0 0,-2-4 0 0 0,1 1 222 0 0,-1 0 0 0 0,1-1 0 0 0,0 1 0 0 0,0 0 0 0 0,1 0 0 0 0,0-1 0 0 0,0 1 0 0 0,0-1 1 0 0,0 1-1 0 0,1-1 0 0 0,0 0 0 0 0,1-7 0 0 0,-1 13-293 0 0,7-27 1650 0 0,-7 26-1451 0 0,19-18 1057 0 0,-7 12-1196 0 0,-9 5-59 0 0,-1 0 0 0 0,1 1-1 0 0,0-1 1 0 0,-1 1 0 0 0,1 0-1 0 0,0 0 1 0 0,0 0-1 0 0,0 0 1 0 0,0 0 0 0 0,0 1-1 0 0,0 0 1 0 0,0-1 0 0 0,0 1-1 0 0,0 0 1 0 0,4 1-1 0 0,9 0-9 0 0,1 0 1 0 0,-1 2-1 0 0,29 8 0 0 0,-24-6 62 0 0,-1 0 1 0 0,30 2-1 0 0,16-6-289 0 0,-45-2 120 0 0,1 1 0 0 0,-1 2 0 0 0,0 0 0 0 0,30 7 0 0 0,-5 1 7 0 0,-1-2 0 0 0,2-1 0 0 0,-1-3 0 0 0,67-2 0 0 0,-81-1 158 0 0,0 1-1 0 0,-1 1 0 0 0,0 2 0 0 0,1 1 0 0 0,37 13 1 0 0,-35-10-105 0 0,0-2 0 0 0,1-1 0 0 0,0-2 0 0 0,0-1 0 0 0,40-2 0 0 0,-73-1-43 0 0,-1-1 0 0 0,1 1 0 0 0,-1 0 0 0 0,1 0 0 0 0,0 1 0 0 0,-1-1-1 0 0,1 0 1 0 0,-1 0 0 0 0,1 1 0 0 0,-1-1 0 0 0,1 1 0 0 0,0-1 0 0 0,-1 1 0 0 0,0 0 0 0 0,1 0-1 0 0,-1-1 1 0 0,0 1 0 0 0,1 0 0 0 0,-1 0 0 0 0,0 0 0 0 0,0 1 0 0 0,0-1 0 0 0,0 0 0 0 0,0 0 0 0 0,0 1-1 0 0,0-1 1 0 0,0 0 0 0 0,0 1 0 0 0,0-1 0 0 0,-1 1 0 0 0,1-1 0 0 0,-1 1 0 0 0,1-1 0 0 0,-1 1 0 0 0,0-1-1 0 0,1 3 1 0 0,-1 2-1175 0 0</inkml:trace>
  <inkml:trace contextRef="#ctx0" brushRef="#br0" timeOffset="1027.61">2413 245 320 0 0,'-2'-5'314'0'0,"0"0"-1"0"0,-1 0 1 0 0,0 0-1 0 0,1 1 0 0 0,-2-1 1 0 0,-5-7-1 0 0,6 9-146 0 0,0 0 0 0 0,1 0 0 0 0,-1 0 0 0 0,1 0 0 0 0,0 0 0 0 0,0-1 0 0 0,0 1 0 0 0,0-1 0 0 0,1 0-1 0 0,0 1 1 0 0,-1-1 0 0 0,1 0 0 0 0,1 0 0 0 0,-2-5 0 0 0,-2-45 2166 0 0,4 19-86 0 0,0 35-2234 0 0,0 0 0 0 0,0-1 0 0 0,0 1-1 0 0,0 0 1 0 0,1-1 0 0 0,-1 1 0 0 0,0 0 0 0 0,0-1-1 0 0,0 1 1 0 0,1 0 0 0 0,-1 0 0 0 0,0-1-1 0 0,0 1 1 0 0,1 0 0 0 0,-1 0 0 0 0,0-1-1 0 0,1 1 1 0 0,-1 0 0 0 0,0 0 0 0 0,1 0 0 0 0,-1 0-1 0 0,0-1 1 0 0,1 1 0 0 0,-1 0 0 0 0,0 0-1 0 0,1 0 1 0 0,-1 0 0 0 0,0 0 0 0 0,1 0-1 0 0,-1 0 1 0 0,1 0 0 0 0,-1 0 0 0 0,0 0-1 0 0,1 0 1 0 0,-1 0 0 0 0,0 0 0 0 0,1 1 0 0 0,-1-1-1 0 0,0 0 1 0 0,1 0 0 0 0,-1 0 0 0 0,0 0-1 0 0,1 1 1 0 0,-1-1 0 0 0,26 10-309 0 0,-14-5-9 0 0,2-1 328 0 0,0-2-1 0 0,0 1 1 0 0,1-2 0 0 0,20 0 0 0 0,4-2 247 0 0,-14 0-30 0 0,92-8-256 0 0,133-3 902 0 0,-200 13-679 0 0,69 2 640 0 0,144-15 0 0 0,64-28 931 0 0,-285 37-1694 0 0,0 3 0 0 0,62 6 0 0 0,-48-1-144 0 0,-6-4-29 0 0,-25 0-387 0 0,38 4 0 0 0,-54-1-1451 0 0,1-1 496 0 0</inkml:trace>
  <inkml:trace contextRef="#ctx0" brushRef="#br0" timeOffset="13280.28">1046 1516 897 0 0,'-5'-14'1081'0'0,"3"9"-783"0"0,0 0-1 0 0,0 0 1 0 0,1 0-1 0 0,0 0 1 0 0,-1-6 0 0 0,2 6-127 0 0,1 0 0 0 0,-1 0 0 0 0,1 0 0 0 0,0 0 0 0 0,3-7 0 0 0,-2 7 142 0 0,0 0 0 0 0,-1 0 0 0 0,0 0 0 0 0,0-1 0 0 0,0-8 0 0 0,-27 26 893 0 0,10-2-455 0 0,-25 16 257 0 0,14-7-1240 0 0,-15 16 659 0 0,19-15 460 0 0,-31 21-1 0 0,20-22-386 0 0,11-10-387 0 0,0-3 177 0 0,-1 0 0 0 0,1-2 1 0 0,-1-1-1 0 0,-27 1 0 0 0,-45-7 597 0 0,82 2-820 0 0,-36-4 216 0 0,30 2-187 0 0,7 0-50 0 0,-57-18 195 0 0,51 13-222 0 0,0-1 1 0 0,1 0-1 0 0,0-1 1 0 0,0-1-1 0 0,1-1 1 0 0,0 0-1 0 0,1-2 1 0 0,1 0-1 0 0,0 0 1 0 0,1-1-1 0 0,-21-29 1 0 0,23 27 27 0 0,0-1 0 0 0,2 0 0 0 0,-1 0 0 0 0,-12-37 0 0 0,10 21-19 0 0,-10-35 136 0 0,22 62-139 0 0,-1-1 1 0 0,1 1-1 0 0,1 0 1 0 0,-1 0-1 0 0,1 0 1 0 0,0 0-1 0 0,1-1 1 0 0,1-6-1 0 0,-1 9-3 0 0,1 0-1 0 0,-1 0 0 0 0,1 0 0 0 0,0 1 0 0 0,0-1 1 0 0,4-5-1 0 0,-1 3-15 0 0,0 0 0 0 0,1 1 0 0 0,-1-1 1 0 0,1 1-1 0 0,12-9 0 0 0,4-1-3 0 0,1 2-1 0 0,27-14 1 0 0,-34 19 44 0 0,34-15-139 0 0,-30 15 24 0 0,-6 3-18 0 0,67-27-243 0 0,-53 23 336 0 0,1 2-1 0 0,42-8 0 0 0,-57 13 1 0 0,0 2 0 0 0,0-1 0 0 0,0 2 0 0 0,0 0 0 0 0,0 1-1 0 0,0 0 1 0 0,0 1 0 0 0,0 1 0 0 0,0 0 0 0 0,-1 0 0 0 0,1 2 0 0 0,-1 0 0 0 0,20 10-1 0 0,-9-1 148 0 0,31 26-15 0 0,-21-12-172 0 0,-6-5-34 0 0,-25-19 56 0 0,55 40-156 0 0,2-2 0 0 0,102 54 0 0 0,-135-81 123 0 0,-18-10 57 0 0,1 1 0 0 0,-1 0-1 0 0,0 0 1 0 0,0 1 0 0 0,9 9-1 0 0,-16-14-11 0 0,0 0-1 0 0,0 1 1 0 0,0-1 0 0 0,-1 0-1 0 0,1 1 1 0 0,-1 0-1 0 0,1-1 1 0 0,-1 1 0 0 0,0 0-1 0 0,0-1 1 0 0,0 1-1 0 0,-1 0 1 0 0,1 0 0 0 0,0 0-1 0 0,-1 0 1 0 0,0 0-1 0 0,0 0 1 0 0,0 0 0 0 0,0 0-1 0 0,0 0 1 0 0,-1 0-1 0 0,1 0 1 0 0,-1-1 0 0 0,-1 4-1 0 0,-4 12 47 0 0,-2-1-1 0 0,0 0 0 0 0,-1-1 1 0 0,0 1-1 0 0,-15 17 0 0 0,1-5-147 0 0,-43 42-1 0 0,51-55-2108 0 0</inkml:trace>
  <inkml:trace contextRef="#ctx0" brushRef="#br0" timeOffset="14807.33">3044 1639 1089 0 0,'1'-2'414'0'0,"-1"0"1"0"0,0 0-1 0 0,0 0 0 0 0,0 1 0 0 0,0-1 1 0 0,-1 0-1 0 0,1 0 0 0 0,0 0 0 0 0,-1 1 1 0 0,1-1-1 0 0,-1 0 0 0 0,0 0 0 0 0,0 1 1 0 0,-1-4-1 0 0,-18-6 2247 0 0,17 9-2527 0 0,-1 0-1 0 0,1 0 1 0 0,0 0 0 0 0,-1 1-1 0 0,1-1 1 0 0,-1 1 0 0 0,0 0-1 0 0,1 0 1 0 0,-1 0 0 0 0,0 1-1 0 0,1-1 1 0 0,-8 1 0 0 0,-47 4 240 0 0,44-3-66 0 0,0 1-1 0 0,-1-2 1 0 0,1 0-1 0 0,0 0 1 0 0,0-1-1 0 0,0-1 1 0 0,-21-6-1 0 0,22 4-237 0 0,1-2-1 0 0,-1 0 1 0 0,1 0-1 0 0,0-1 0 0 0,0-1 1 0 0,1 0-1 0 0,0 0 1 0 0,1-1-1 0 0,-10-11 0 0 0,5 3 45 0 0,1 0-1 0 0,1-1 1 0 0,1-1-1 0 0,-17-35 1 0 0,0 2 285 0 0,-58-103-810 0 0,76 127 693 0 0,2-21 46 0 0,8 16-306 0 0,3 14-147 0 0,0 11 151 0 0,1 0 1 0 0,0-1-1 0 0,1 1 1 0 0,-1 0-1 0 0,2 1 1 0 0,-1-1-1 0 0,1 1 1 0 0,0 0-1 0 0,0 0 1 0 0,1 0-1 0 0,0 1 1 0 0,1 0-1 0 0,-1 0 1 0 0,1 1-1 0 0,0-1 1 0 0,8-4-1 0 0,6-2-209 0 0,-1 0 0 0 0,26-10 0 0 0,10 0 340 0 0,-29 13-173 0 0,0 0-1 0 0,1 2 0 0 0,1 1 0 0 0,-1 2 0 0 0,51-3 0 0 0,-36 7 184 0 0,0 3 0 0 0,0 1-1 0 0,48 11 1 0 0,92 16 286 0 0,-60-17-286 0 0,-90-11-154 0 0,76 11 451 0 0,-94-12-427 0 0,0 2 0 0 0,-1 0 0 0 0,1 1 0 0 0,-1 0 0 0 0,15 8 0 0 0,-25-10 10 0 0,1 0 1 0 0,-1 0-1 0 0,1 1 0 0 0,-1-1 1 0 0,0 1-1 0 0,0 0 0 0 0,4 7 1 0 0,11 16-91 0 0,-18-25 50 0 0,0 0-1 0 0,0 0 0 0 0,0 0 0 0 0,-1 0 1 0 0,1 1-1 0 0,0-1 0 0 0,-1 0 1 0 0,0 1-1 0 0,1 2 0 0 0,0 2-69 0 0,-1 3 45 0 0,1 0-1 0 0,-1 0 0 0 0,-1 0 0 0 0,0 0 1 0 0,0 0-1 0 0,-1 0 0 0 0,0 0 0 0 0,-1 0 1 0 0,0 0-1 0 0,0-1 0 0 0,-1 1 1 0 0,-1-1-1 0 0,1 0 0 0 0,-1-1 0 0 0,-8 10 1 0 0,-6 8 16 0 0,-2-1 1 0 0,-1-1 0 0 0,-34 28 0 0 0,34-33 83 0 0,0-2 0 0 0,-46 26 1 0 0,38-26-59 0 0,-5 3-146 0 0,-197 92-411 0 0,165-84 741 0 0,29-16-374 0 0,-20 4-497 0 0,40-13-1613 0 0,-31 3 0 0 0,37-6 712 0 0</inkml:trace>
  <inkml:trace contextRef="#ctx0" brushRef="#br0" timeOffset="377771.57">1349 3609 897 0 0,'-16'-21'3642'0'0,"13"17"-2823"0"0,0 0-1 0 0,0 0 0 0 0,0 0 0 0 0,0 0 1 0 0,-3-10-1 0 0,4 10-533 0 0,0 1 0 0 0,0-1 0 0 0,0 0-1 0 0,0 1 1 0 0,0 0 0 0 0,-1-1 0 0 0,0 1 0 0 0,0 0 0 0 0,0 0 0 0 0,0 1 0 0 0,-5-5-1 0 0,7 6-258 0 0,0 0-1 0 0,-1 0 0 0 0,1 1 0 0 0,0-1 1 0 0,0 0-1 0 0,-1 1 0 0 0,1-1 0 0 0,0 0 1 0 0,-1 1-1 0 0,1-1 0 0 0,-1 1 0 0 0,1 0 0 0 0,-1 0 1 0 0,1-1-1 0 0,-1 1 0 0 0,1 0 0 0 0,-1 0 1 0 0,1 1-1 0 0,0-1 0 0 0,-1 0 0 0 0,1 0 1 0 0,-1 1-1 0 0,1-1 0 0 0,-1 0 0 0 0,1 1 1 0 0,0 0-1 0 0,-1-1 0 0 0,1 1 0 0 0,0 0 1 0 0,0 0-1 0 0,-1-1 0 0 0,1 1 0 0 0,0 0 0 0 0,0 0 1 0 0,0 0-1 0 0,0 1 0 0 0,-1 1 0 0 0,-6 6-22 0 0,0 0 0 0 0,-1-1-1 0 0,-10 9 1 0 0,-6 5 8 0 0,18-16 71 0 0,-1-1 1 0 0,1 0-1 0 0,-1 0 1 0 0,0-1-1 0 0,0 0 0 0 0,-1-1 1 0 0,1 0-1 0 0,-10 3 1 0 0,-2-2 186 0 0,-1-1 0 0 0,-26 2 0 0 0,11-6-25 0 0,12-1-137 0 0,18 0-102 0 0,-1 1-1 0 0,0-1 0 0 0,1 0 0 0 0,0 0 1 0 0,-1-1-1 0 0,1 0 0 0 0,0 0 1 0 0,0-1-1 0 0,1 1 0 0 0,-1-1 0 0 0,1-1 1 0 0,-9-7-1 0 0,-25-35-161 0 0,16 14 83 0 0,-8-11 121 0 0,8 16-108 0 0,-26-38-262 0 0,45 60 258 0 0,-35-59 240 0 0,34 56-116 0 0,1 0 1 0 0,-6-19-1 0 0,9 23-71 0 0,0 0 0 0 0,0 1 0 0 0,1-1-1 0 0,0 0 1 0 0,-1 0 0 0 0,2 0 0 0 0,-1 0 0 0 0,0 0 0 0 0,2-5 0 0 0,0 3 45 0 0,1 0 0 0 0,-1 1 0 0 0,1-1 0 0 0,0 1 1 0 0,1 0-1 0 0,-1 0 0 0 0,1 0 0 0 0,0 0 0 0 0,8-7 1 0 0,-1 1 105 0 0,2 0 0 0 0,-1 2 0 0 0,17-12 1 0 0,16-7 138 0 0,96-50 208 0 0,-83 50-294 0 0,-19 10-165 0 0,23-9 345 0 0,99-31 0 0 0,-68 35-80 0 0,-30 11-89 0 0,10 2 16 0 0,41-1 30 0 0,-91 11-241 0 0,-1 1-1 0 0,1 1 1 0 0,-1 1 0 0 0,1 0 0 0 0,-1 2 0 0 0,31 9 0 0 0,-32-4 117 0 0,-7-3-83 0 0,-9-3-29 0 0,1 1 0 0 0,-1-1 0 0 0,1 1 0 0 0,-1 0 0 0 0,0 0 0 0 0,-1 1 0 0 0,6 6 1 0 0,1 4 71 0 0,-3 0-87 0 0,-1 0 0 0 0,0 1-1 0 0,0 0 1 0 0,-2 0 0 0 0,0 1 0 0 0,3 17-1 0 0,0 0 47 0 0,-6-27-61 0 0,0 0 0 0 0,0 0-1 0 0,-1 0 1 0 0,1 13 0 0 0,3 73-90 0 0,-6-82 126 0 0,0 0 0 0 0,-1 0 1 0 0,0 0-1 0 0,0-1 0 0 0,-1 1 1 0 0,-1-1-1 0 0,0 1 0 0 0,0-1 1 0 0,-1 0-1 0 0,0-1 0 0 0,-1 1 0 0 0,-9 11 1 0 0,-26 31-79 0 0,13-24 171 0 0,20-21-75 0 0,0 0 1 0 0,-1-1-1 0 0,-15 9 1 0 0,-2-2-10 0 0,-1-1 0 0 0,-47 14 0 0 0,21-14-20 0 0,18-6-79 0 0,17-3 95 0 0,1-2 1 0 0,0 0-1 0 0,-1-1 0 0 0,1-1 0 0 0,-30-4 1 0 0,-4-10-689 0 0,18-2-441 0 0,25 12 634 0 0,-2-5-1786 0 0</inkml:trace>
  <inkml:trace contextRef="#ctx0" brushRef="#br0" timeOffset="379270.4">4014 3552 1602 0 0,'-46'-55'6528'0'0,"36"41"-5305"0"0,-5-5-145 0 0,10 12-544 0 0,-1 0 0 0 0,0 1 0 0 0,0 0 0 0 0,0 0 0 0 0,-9-7 0 0 0,12 12-451 0 0,1-1 0 0 0,-1 1 0 0 0,1-1 0 0 0,-1 1-1 0 0,1 0 1 0 0,-1 0 0 0 0,0 0 0 0 0,1 0 0 0 0,-1 1 0 0 0,0-1-1 0 0,0 1 1 0 0,1 0 0 0 0,-1-1 0 0 0,0 1 0 0 0,0 0-1 0 0,0 1 1 0 0,1-1 0 0 0,-1 1 0 0 0,0-1 0 0 0,-5 2 0 0 0,-3 4 42 0 0,2-1 0 0 0,-35 18-15 0 0,-25 7-112 0 0,54-25 10 0 0,1 0-1 0 0,-1-1 1 0 0,0 0-1 0 0,0-2 1 0 0,-1 0-1 0 0,-16 1 1 0 0,26-4 20 0 0,0 1 0 0 0,-1-1 0 0 0,1 0 1 0 0,0-1-1 0 0,0 0 0 0 0,0 1 0 0 0,1-2 1 0 0,-10-4-1 0 0,-24-14 84 0 0,18 8 29 0 0,-74-35 175 0 0,57 30-309 0 0,14 6-79 0 0,0-1-64 0 0,0 0-1 0 0,1-2 1 0 0,1 0 0 0 0,1-1 0 0 0,-20-20 0 0 0,37 32 133 0 0,0-1 0 0 0,0 1 0 0 0,1-1 1 0 0,0 0-1 0 0,0 0 0 0 0,-3-7 0 0 0,3 5 2 0 0,1 0-1 0 0,-1 0 1 0 0,2 0-1 0 0,-1-1 0 0 0,1 1 1 0 0,0 0-1 0 0,0-11 1 0 0,2 12 33 0 0,0 1-1 0 0,0-1 1 0 0,0 1 0 0 0,0 0-1 0 0,1-1 1 0 0,0 1 0 0 0,0 0-1 0 0,1 0 1 0 0,-1 0 0 0 0,1 0 0 0 0,0 1-1 0 0,0-1 1 0 0,5-4 0 0 0,3-4 54 0 0,1 1 1 0 0,0 0-1 0 0,15-10 1 0 0,-8 7-70 0 0,11-5 50 0 0,16-8 28 0 0,-16 12-109 0 0,2 1 37 0 0,0 1 0 0 0,39-11-1 0 0,21-1 71 0 0,-45 13-19 0 0,120-27-66 0 0,83 5 625 0 0,-234 35-578 0 0,0-1 0 0 0,0 2 1 0 0,0 0-1 0 0,0 1 0 0 0,-1 1 1 0 0,27 7-1 0 0,8 9 153 0 0,-19-3-40 0 0,0 4-24 0 0,-7-3-146 0 0,-4-6 31 0 0,-10-7-7 0 0,1 2 14 0 0,1 0 0 0 0,19 13-1 0 0,-29-17-29 0 0,1 0-1 0 0,-1 0 0 0 0,0 0 0 0 0,0 0 1 0 0,0 0-1 0 0,0 0 0 0 0,0 0 1 0 0,-1 0-1 0 0,1 1 0 0 0,-1-1 0 0 0,1 1 1 0 0,-1-1-1 0 0,0 1 0 0 0,0 0 1 0 0,0 0-1 0 0,0-1 0 0 0,0 1 0 0 0,-1 0 1 0 0,1 3-1 0 0,-2 3-8 0 0,-1 0 1 0 0,0 0-1 0 0,0-1 0 0 0,-1 1 0 0 0,0-1 1 0 0,0 0-1 0 0,-1 0 0 0 0,-8 12 0 0 0,1 2-63 0 0,-9 16 128 0 0,-46 65-1 0 0,57-91-75 0 0,-13 20 139 0 0,-1-2-1 0 0,-2 0 1 0 0,-1-2-1 0 0,-33 29 1 0 0,11-15-77 0 0,29-28-203 0 0,-3 3-1436 0 0,-29 30 0 0 0,39-37-299 0 0</inkml:trace>
  <inkml:trace contextRef="#ctx0" brushRef="#br0" timeOffset="398189.03">1873 3332 1249 0 0,'-33'-40'4773'0'0,"32"37"-4318"0"0,0 0 1 0 0,1 0 0 0 0,0 0 0 0 0,0 0 0 0 0,0 0-1 0 0,0 0 1 0 0,1-5 0 0 0,-4 6 188 0 0,-2-1 220 0 0,9 1-130 0 0,-3 2-638 0 0,25-1-160 0 0,-17-1 164 0 0,1 0-1 0 0,0-1 1 0 0,-1-1 0 0 0,17-8-1 0 0,12-4 172 0 0,-26 12-230 0 0,33-11 198 0 0,-27 9 144 0 0,-6 2 43 0 0,40-15-1424 0 0,27-15 1434 0 0,7-3-782 0 0,71-33 145 0 0,-95 40 499 0 0,-21 9 192 0 0,-4 2-601 0 0,12-6 460 0 0,-16 9-298 0 0,251-105-635 0 0,-168 79 1111 0 0,-37 17-385 0 0,53-17-27 0 0,65-24 357 0 0,-115 37-290 0 0,-57 20-139 0 0,113-40 274 0 0,68-27-355 0 0,-70 22 29 0 0,-46 16 155 0 0,14-6-298 0 0,232-87-392 0 0,-252 100 647 0 0,229-75-254 0 0,-187 68 116 0 0,-41 13 93 0 0,75-20 176 0 0,79-25-147 0 0,-80 20-27 0 0,-53 15 50 0 0,888-249-675 0 0,-776 235 683 0 0,451-106 425 0 0,-549 127-504 0 0,-56 14-8 0 0,-21 3-15 0 0,332-64 377 0 0,-123 41-647 0 0,227-52 414 0 0,-280 53-110 0 0,-33 7-20 0 0,-118 11-31 0 0,-22-1 13 0 0,-20 9-390 0 0,-12 8 172 0 0,-17 10-1821 0 0,14-5-471 0 0</inkml:trace>
  <inkml:trace contextRef="#ctx0" brushRef="#br0" timeOffset="399026.51">9162 948 1986 0 0,'-26'-51'6518'0'0,"25"49"-6370"0"0,0 1 0 0 0,1 0 0 0 0,0-1 0 0 0,-1 1 0 0 0,1 0 0 0 0,0-1 0 0 0,0 1 0 0 0,0 0 1 0 0,0-1-1 0 0,0 1 0 0 0,0 0 0 0 0,0-1 0 0 0,0 1 0 0 0,0-1 0 0 0,1 1 0 0 0,-1 0 0 0 0,1 0 0 0 0,-1-1 0 0 0,1 1 0 0 0,-1 0 0 0 0,1 0 0 0 0,0-1 0 0 0,-1 1 0 0 0,1 0 0 0 0,0 0 0 0 0,0 0 0 0 0,0 0 0 0 0,0 0 1 0 0,2-1-1 0 0,-1 2-127 0 0,-1 0 1 0 0,0 0-1 0 0,1 0 1 0 0,-1 1 0 0 0,0-1-1 0 0,1 1 1 0 0,-1-1-1 0 0,0 1 1 0 0,1 0-1 0 0,-1-1 1 0 0,0 1 0 0 0,0 0-1 0 0,0 0 1 0 0,0 0-1 0 0,1 0 1 0 0,-1 0 0 0 0,-1 0-1 0 0,1 0 1 0 0,0 0-1 0 0,0 0 1 0 0,0 1 0 0 0,0 1-1 0 0,18 15-58 0 0,-9-13 68 0 0,0 0 1 0 0,1-1-1 0 0,-1 0 0 0 0,1-1 1 0 0,0 0-1 0 0,0-1 1 0 0,0-1-1 0 0,15 2 1 0 0,92-4 681 0 0,-106 0-599 0 0,176-6 815 0 0,-187 7-927 0 0,-1 0 0 0 0,1 0 0 0 0,0 0 0 0 0,0 0 0 0 0,0 0 0 0 0,-1 0 0 0 0,1 1 0 0 0,0-1 0 0 0,0 0 0 0 0,-1 1 0 0 0,1-1 0 0 0,0 0 0 0 0,-1 1 0 0 0,1-1 0 0 0,0 1 0 0 0,-1-1 0 0 0,1 1 0 0 0,0-1 0 0 0,-1 1 0 0 0,1-1 0 0 0,-1 1 0 0 0,1 0 0 0 0,-1-1 0 0 0,0 1 0 0 0,1 0 0 0 0,-1-1 0 0 0,0 1 0 0 0,1 0 0 0 0,-1 0 0 0 0,0-1 0 0 0,1 2 0 0 0,-2 0-9 0 0,0 0 1 0 0,0 0-1 0 0,0 0 1 0 0,0-1-1 0 0,0 1 1 0 0,0 0-1 0 0,-1-1 1 0 0,1 1-1 0 0,0-1 0 0 0,-1 0 1 0 0,1 1-1 0 0,-1-1 1 0 0,0 0-1 0 0,1 0 1 0 0,-1 0-1 0 0,0 0 1 0 0,0 0-1 0 0,-3 1 0 0 0,-11 8-33 0 0,-72 53 232 0 0,26-9-192 0 0,-26 35-307 0 0,32-31-1580 0 0,40-40 333 0 0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3:20.11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151 839 1922 0 0,'0'-92'6545'0'0,"-4"81"-6468"0"0,-1 7 1164 0 0,-5 57-157 0 0,7-48-1182 0 0,3-5 101 0 0,0 0 0 0 0,0 0 0 0 0,0 0 0 0 0,0 0 0 0 0,-1 1-1 0 0,1-1 1 0 0,0 0 0 0 0,0 0 0 0 0,0 0 0 0 0,0 0 0 0 0,0 0 0 0 0,0 0-1 0 0,-1 1 1 0 0,1-1 0 0 0,0 0 0 0 0,0 0 0 0 0,0 0 0 0 0,0 0 0 0 0,0 1 0 0 0,0-1-1 0 0,0 0 1 0 0,0 0 0 0 0,0 0 0 0 0,0 0 0 0 0,0 1 0 0 0,0-1 0 0 0,0 0 0 0 0,0 0-1 0 0,0 0 1 0 0,0 0 0 0 0,0 1 0 0 0,0-1 0 0 0,0 0 0 0 0,0 0 0 0 0,0 0-1 0 0,0 0 1 0 0,0 1 0 0 0,0-1 0 0 0,1 0 0 0 0,-1 0 0 0 0,0 0 0 0 0,0 0 0 0 0,0 0-1 0 0,0 1 1 0 0,0-1 0 0 0,0 0 0 0 0,1 0 0 0 0,-1 0 0 0 0,0 0 0 0 0,0 0-1 0 0,0 0 1 0 0,0 0 0 0 0,0 0 0 0 0,1 1 0 0 0,-1-1 0 0 0,0 0 0 0 0,0 0 0 0 0,0 0-1 0 0,0 0 1 0 0,1 0 0 0 0,-1 0 0 0 0,23-3 450 0 0,-7 0-329 0 0,-12 4-143 0 0,28 8-203 0 0,-15-2 180 0 0,0-1-1 0 0,0 0 0 0 0,1-2 1 0 0,0 0-1 0 0,0 0 0 0 0,0-2 0 0 0,1 0 1 0 0,21-2-1 0 0,-20 0 41 0 0,-1 1 0 0 0,1 1 1 0 0,-1 0-1 0 0,1 2 0 0 0,-1 0 0 0 0,0 1 1 0 0,0 1-1 0 0,24 11 0 0 0,-33-13 40 0 0,0 0 0 0 0,0 0-1 0 0,0-1 1 0 0,0-1 0 0 0,1 0 0 0 0,11 1-1 0 0,12-2 48 0 0,-11-3-103 0 0,15-5 52 0 0,0-1 0 0 0,47-18-1 0 0,-53 15 113 0 0,1 2-1 0 0,1 1 1 0 0,47-6-1 0 0,-73 14-147 0 0,-1 0-1 0 0,1 0 1 0 0,0 1-1 0 0,8 1 1 0 0,53 18-148 0 0,-53-14 238 0 0,1-1 1 0 0,-1 0 0 0 0,24 2-1 0 0,0-5 179 0 0,103-10-164 0 0,119 0-142 0 0,-178 10 539 0 0,43-5-499 0 0,190-19-309 0 0,-269 19 515 0 0,73 5 1 0 0,-53 4-291 0 0,-22-1-105 0 0,13 2-144 0 0,28-2 85 0 0,-52-5 312 0 0,0-1-1 0 0,0-2 1 0 0,-1-1-1 0 0,45-12 1 0 0,-46 8 109 0 0,60-16 252 0 0,-31 9-210 0 0,-1 4-160 0 0,1 3 0 0 0,1 3 1 0 0,74 2-1 0 0,-25 1-313 0 0,-51-4 380 0 0,13-1 181 0 0,-72 7-293 0 0,0-1-1 0 0,0 1 0 0 0,0-1 1 0 0,0 0-1 0 0,0 0 0 0 0,0 0 1 0 0,-1 0-1 0 0,1 0 0 0 0,0-1 1 0 0,-1 1-1 0 0,1 0 0 0 0,-1-1 1 0 0,1 1-1 0 0,-1-1 1 0 0,1 0-1 0 0,-1 1 0 0 0,0-1 1 0 0,0 0-1 0 0,0 0 0 0 0,0 0 1 0 0,1-3-1 0 0,12-16 136 0 0,-9 15-157 0 0,0-1 0 0 0,-1 1 1 0 0,1-1-1 0 0,-1 0 0 0 0,5-14 0 0 0,4-5 33 0 0,-10 20 23 0 0,0-1 0 0 0,-1 1 0 0 0,0 0 0 0 0,0-1 0 0 0,0 1 0 0 0,-1-1 0 0 0,0 0 0 0 0,0 1 0 0 0,0-1 0 0 0,-1 0 0 0 0,-1-11 0 0 0,-2-4 172 0 0,0 1 1 0 0,-9-26-1 0 0,7 29-245 0 0,-7-41 302 0 0,7 33-288 0 0,-9-27 0 0 0,5 14 251 0 0,7 30-231 0 0,0 0 0 0 0,0 0 0 0 0,-1 0 0 0 0,-6-12 0 0 0,9 20-19 0 0,0 0 0 0 0,-1 0 0 0 0,1 0 0 0 0,-1 0 0 0 0,1 0 0 0 0,-1 0 0 0 0,0 0 0 0 0,1 0 0 0 0,-1 0 0 0 0,0 1 1 0 0,0-1-1 0 0,0 0 0 0 0,1 0 0 0 0,-1 1 0 0 0,0-1 0 0 0,0 0 0 0 0,0 1 0 0 0,0-1 0 0 0,0 1 0 0 0,0 0 0 0 0,0-1 1 0 0,0 1-1 0 0,-1 0 0 0 0,1-1 0 0 0,-2 1 0 0 0,-8-3 28 0 0,7 2-29 0 0,1 0 0 0 0,0-1-1 0 0,-1 0 1 0 0,1 0-1 0 0,0 0 1 0 0,0 0 0 0 0,0 0-1 0 0,0-1 1 0 0,-3-4 0 0 0,3 5-5 0 0,1 0 0 0 0,0-1 0 0 0,-1 1 0 0 0,1 0 0 0 0,-1 0 0 0 0,0 0 0 0 0,0 0 0 0 0,0 1 1 0 0,0-1-1 0 0,0 1 0 0 0,0 0 0 0 0,0-1 0 0 0,0 2 0 0 0,-4-2 0 0 0,-41-1 185 0 0,-68 5 0 0 0,24 1 137 0 0,54-3-179 0 0,1 0-181 0 0,-19 0-215 0 0,-84 5-40 0 0,-86 16 624 0 0,-60 3-428 0 0,206-21 186 0 0,-126-12 0 0 0,110-3-232 0 0,-47-12 192 0 0,54 7 69 0 0,-1 4 0 0 0,-138-1 0 0 0,48 24-30 0 0,-5 0-467 0 0,138-10 589 0 0,-93-12 1 0 0,-6-21-132 0 0,59 11 254 0 0,30 11-58 0 0,35 8-272 0 0,-1 1-1 0 0,-36 1 1 0 0,-96 20 485 0 0,28-3-195 0 0,96-13-5 0 0,-8 0-228 0 0,13-1-10 0 0,12-2-82 0 0,-37 5-24 0 0,48-4 69 0 0,-1 0 0 0 0,1 0 0 0 0,0 0 0 0 0,0 0 0 0 0,0 1 0 0 0,0-1 1 0 0,0 1-1 0 0,0 0 0 0 0,0 0 0 0 0,0 0 0 0 0,0 0 0 0 0,-3 4 1 0 0,-13 14-325 0 0,11-12 375 0 0,0 0-1 0 0,1 1 0 0 0,0 0 0 0 0,0 0 0 0 0,-7 15 0 0 0,11-17 197 0 0,1-4-240 0 0,0 0 1 0 0,1 1-1 0 0,-1-1 0 0 0,1 1 1 0 0,0-1-1 0 0,0 1 0 0 0,1-1 1 0 0,-1 1-1 0 0,1 0 0 0 0,0-1 0 0 0,0 6 1 0 0,4 56-515 0 0,-4-53 455 0 0,-1-1 0 0 0,0 1 0 0 0,0-1 0 0 0,-1 1 0 0 0,-1-1-1 0 0,0 0 1 0 0,-1 0 0 0 0,-8 18 0 0 0,5-12 104 0 0,1 1 0 0 0,0 0 0 0 0,2 0 0 0 0,0 0 0 0 0,1 0 0 0 0,0 1 0 0 0,1 33 0 0 0,2-27 68 0 0,-1 0-1 0 0,-1 0 1 0 0,-9 40-1 0 0,6-19-348 0 0,10-27-1259 0 0,-1-15-284 0 0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3:27.64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150 941 1922 0 0,'-29'-36'3256'0'0,"28"35"-3172"0"0,-1-1 199 0 0,1-1 0 0 0,-1 1 0 0 0,0-1 0 0 0,1 0 0 0 0,-1 0 1 0 0,1 0-1 0 0,0 0 0 0 0,0 0 0 0 0,0 0 0 0 0,0 0 0 0 0,1 0 0 0 0,-1 0 0 0 0,1 0 0 0 0,0-1 0 0 0,0 1 0 0 0,0-5 0 0 0,5-6 30 0 0,-3 6-169 0 0,0 0 1 0 0,1 1-1 0 0,0-1 0 0 0,0 1 1 0 0,1-1-1 0 0,4-6 0 0 0,7-8 346 0 0,-13 18-463 0 0,0-1 0 0 0,1 1 0 0 0,0 0-1 0 0,0 0 1 0 0,0 0 0 0 0,0 1 0 0 0,6-5 0 0 0,-9 7 5 0 0,0 1 0 0 0,1-1 0 0 0,-1 1 0 0 0,0 0 0 0 0,1-1 0 0 0,-1 1 0 0 0,0 0 0 0 0,1 0 0 0 0,-1-1 0 0 0,1 1-1 0 0,-1 0 1 0 0,1 0 0 0 0,-1 0 0 0 0,1-1 0 0 0,-1 1 0 0 0,0 0 0 0 0,1 0 0 0 0,-1 0 0 0 0,1 0 0 0 0,-1 0 0 0 0,1 0 0 0 0,-1 0 0 0 0,1 0 0 0 0,-1 0 0 0 0,1 0 0 0 0,-1 0-1 0 0,1 0 1 0 0,-1 0 0 0 0,1 1 0 0 0,-1-1 0 0 0,1 0 0 0 0,-1 0 0 0 0,0 0 0 0 0,1 1 0 0 0,-1-1 0 0 0,1 0 0 0 0,-1 1 0 0 0,0-1 0 0 0,1 0 0 0 0,-1 1 0 0 0,0-1 0 0 0,1 0 0 0 0,-1 1-1 0 0,0-1 1 0 0,0 1 0 0 0,1-1 0 0 0,-1 0 0 0 0,0 1 0 0 0,0-1 0 0 0,0 1 0 0 0,1-1 0 0 0,-1 1 0 0 0,0-1 0 0 0,0 1 0 0 0,0-1 0 0 0,0 1 0 0 0,0-1 0 0 0,0 1 0 0 0,-4 4 1972 0 0,4-5-1966 0 0,-1 0 0 0 0,1 0 0 0 0,0 0 0 0 0,0 0 0 0 0,0-1 1 0 0,-1 1-1 0 0,1 0 0 0 0,0 0 0 0 0,0 0 0 0 0,-1-1 0 0 0,1 1 0 0 0,0 0 0 0 0,0 0 0 0 0,0-1 0 0 0,0 1 1 0 0,0 0-1 0 0,-1 0 0 0 0,1-1 0 0 0,0 1 0 0 0,0 0 0 0 0,0 0 0 0 0,0-1 0 0 0,0 1 0 0 0,0 0 0 0 0,0-1 1 0 0,0 1-1 0 0,0 0 0 0 0,0 0 0 0 0,0-1 0 0 0,0 1 0 0 0,0 0 0 0 0,0-1 0 0 0,0-5 229 0 0,0 5-253 0 0,-1 1 0 0 0,1-1 0 0 0,0 0 0 0 0,0 1 0 0 0,0-1 1 0 0,0 1-1 0 0,0-1 0 0 0,-1 0 0 0 0,1 1 0 0 0,0-1 0 0 0,0 1 0 0 0,1-1 0 0 0,-1 0 0 0 0,0 1 0 0 0,0-1 0 0 0,0 0 1 0 0,0 1-1 0 0,0-1 0 0 0,1 1 0 0 0,-1-1 0 0 0,0 1 0 0 0,0-1 0 0 0,1 1 0 0 0,-1-1 0 0 0,1 0 0 0 0,-1 1 1 0 0,0 0-1 0 0,1-1 0 0 0,-1 1 0 0 0,1-1 0 0 0,-1 1 0 0 0,1 0 0 0 0,-1-1 0 0 0,1 1 0 0 0,0-1 0 0 0,0 1 88 0 0,33 9-236 0 0,-9-8 121 0 0,0 1-1 0 0,0 2 0 0 0,-1 0 0 0 0,1 2 1 0 0,-1 0-1 0 0,29 13 0 0 0,-30-11 58 0 0,-1-2 1 0 0,26 4-1 0 0,14-1 53 0 0,8-1-109 0 0,174 30-441 0 0,-209-29 440 0 0,1-3 0 0 0,50 4 0 0 0,-44-9 26 0 0,28-1 251 0 0,35 2-349 0 0,157 15-190 0 0,-176-9 199 0 0,-51-5 168 0 0,-12-1 46 0 0,56 3 21 0 0,234 6-417 0 0,-214-14 256 0 0,33-2 781 0 0,50-3-1366 0 0,3 7 450 0 0,-31 0 690 0 0,-53-3-334 0 0,176-20 3 0 0,-34 2 63 0 0,-82 16-204 0 0,135-10-306 0 0,-85 9 744 0 0,-172 7-482 0 0,-16-5-49 0 0,-14 2-6 0 0,-4 1-10 0 0,-2 1 0 0 0,26-15-133 0 0,-26 13 166 0 0,1 0 0 0 0,-1-1 0 0 0,0 1 1 0 0,0-1-1 0 0,0 1 0 0 0,-1-1 0 0 0,4-6 0 0 0,-1-2 77 0 0,0-1 0 0 0,0 1 0 0 0,4-23-1 0 0,2-9-53 0 0,5-8-107 0 0,19-53-189 0 0,-31 93 247 0 0,-1 0-1 0 0,0 0 1 0 0,-1 0 0 0 0,0 0-1 0 0,-1-1 1 0 0,-1-15 0 0 0,-1 11 38 0 0,-2 1 1 0 0,0 0-1 0 0,-2 0 1 0 0,1 0-1 0 0,-2 1 1 0 0,-10-24-1 0 0,-20-73 469 0 0,34 108-457 0 0,1 0 0 0 0,-2 0 0 0 0,1 0 0 0 0,0 0 0 0 0,-5-5-1 0 0,0 2 31 0 0,0 0-1 0 0,0 1 0 0 0,-11-8 0 0 0,11 10-71 0 0,1 0 0 0 0,0 0 1 0 0,-1 1-1 0 0,0 0 0 0 0,0 0 0 0 0,0 0 1 0 0,0 1-1 0 0,0 0 0 0 0,-1 1 0 0 0,1 0 1 0 0,-1 0-1 0 0,1 0 0 0 0,-1 1 0 0 0,1 0 0 0 0,-9 1 1 0 0,-10 3-117 0 0,0 1-1 0 0,1 2 1 0 0,-27 9 0 0 0,26-7 122 0 0,-1-1 0 0 0,-29 4 0 0 0,-31-4 177 0 0,52-5-123 0 0,11-2-45 0 0,-74 2 31 0 0,-49-3-132 0 0,30 0 73 0 0,39 1 118 0 0,-274 28-845 0 0,44-2 408 0 0,232-24 504 0 0,1-4 1 0 0,-82-11 0 0 0,27-10 93 0 0,-131-42 0 0 0,123 28-968 0 0,98 27 768 0 0,0 2-1 0 0,-1 2 0 0 0,1 1 0 0 0,-49 3 1 0 0,-61 13 101 0 0,50 4-191 0 0,34-4-191 0 0,-279 41 446 0 0,107-39-624 0 0,65-9 250 0 0,56 5 531 0 0,-46 1 340 0 0,157-11-726 0 0,0 0 0 0 0,1 1 0 0 0,-1 0 0 0 0,0 0 0 0 0,1 0 0 0 0,-1 0 0 0 0,1 1 0 0 0,-1 0 0 0 0,1 0 0 0 0,0 1 0 0 0,0-1 0 0 0,0 1 1 0 0,0 0-1 0 0,0 1 0 0 0,1-1 0 0 0,-1 1 0 0 0,-4 5 0 0 0,6-5 99 0 0,-15 16-46 0 0,11-12-101 0 0,2-3 46 0 0,3-4 5 0 0,0 1 0 0 0,0 0 0 0 0,0 0 0 0 0,0 0 0 0 0,0 0 0 0 0,1 0 0 0 0,-1 0 0 0 0,1 0 0 0 0,0 0 0 0 0,0 1 0 0 0,0-1-1 0 0,0 0 1 0 0,-1 5 0 0 0,-2 39-134 0 0,4-42 141 0 0,-5 32 24 0 0,3-27-14 0 0,0 0 0 0 0,1 0 0 0 0,-1 10 0 0 0,2-11 26 0 0,0 5-2 0 0,0 0-1 0 0,1 0 0 0 0,0 0 1 0 0,4 14-1 0 0,-3-19-57 0 0,-1 0 0 0 0,-1 0 0 0 0,1 0 0 0 0,-1 0 0 0 0,-1 0 0 0 0,0 0 1 0 0,-2 15-1 0 0,-3 24 112 0 0,2-6 356 0 0,14-44-536 0 0,1-2 33 0 0,-8 3 91 0 0,-1 1-75 0 0,0 1 1 0 0,0-1-1 0 0,0 1 1 0 0,0 0-1 0 0,0 0 1 0 0,0 0-1 0 0,0 0 1 0 0,0 0-1 0 0,0 0 1 0 0,0 0 0 0 0,0 0-1 0 0,0 1 1 0 0,0-1-1 0 0,-1 1 1 0 0,1-1-1 0 0,0 1 1 0 0,0 0-1 0 0,0 0 1 0 0,-1 0-1 0 0,1 0 1 0 0,0 0 0 0 0,-1 0-1 0 0,1 0 1 0 0,2 3-1 0 0,0 2-471 0 0,0 0 1 0 0,0-1-1 0 0,0 2 0 0 0,-1-1 1 0 0,5 11-1 0 0,0-3-1348 0 0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3:34.50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518 815 1249 0 0,'-2'-2'399'0'0,"0"0"-128"0"0,1 1 0 0 0,-1-1 1 0 0,1 0-1 0 0,-1 1 0 0 0,1-1 0 0 0,0 0 1 0 0,-1 0-1 0 0,1 0 0 0 0,0 0 0 0 0,0 0 0 0 0,1 0 1 0 0,-1-1-1 0 0,-1-3 0 0 0,2 5-112 0 0,0 0-1 0 0,0 0 1 0 0,-1 0 0 0 0,1 1-1 0 0,0-1 1 0 0,-1 0 0 0 0,1 0-1 0 0,0 0 1 0 0,-1 0 0 0 0,1 0-1 0 0,-1 0 1 0 0,0 1 0 0 0,1-1-1 0 0,-2-1 1 0 0,1 1-54 0 0,1 1 0 0 0,-1-1 0 0 0,0 0 0 0 0,1 0 0 0 0,-1 0 0 0 0,0 0 0 0 0,1 0 1 0 0,-1 0-1 0 0,1 0 0 0 0,0 0 0 0 0,-1 0 0 0 0,1 0 0 0 0,0-1 0 0 0,-1-1 0 0 0,2-1-28 0 0,-1 0 1 0 0,1 0 0 0 0,0 0-1 0 0,0-1 1 0 0,0 1-1 0 0,1 0 1 0 0,0 1 0 0 0,-1-1-1 0 0,1 0 1 0 0,1 0-1 0 0,-1 1 1 0 0,0-1 0 0 0,1 1-1 0 0,0 0 1 0 0,0 0-1 0 0,0 0 1 0 0,0 0 0 0 0,0 0-1 0 0,0 1 1 0 0,1-1-1 0 0,0 1 1 0 0,-1 0 0 0 0,1 0-1 0 0,0 1 1 0 0,0-1-1 0 0,0 1 1 0 0,4-2 0 0 0,-7 3-75 0 0,0 0 0 0 0,-1-1 1 0 0,1 1-1 0 0,0 0 1 0 0,0 0-1 0 0,-1 0 1 0 0,1 0-1 0 0,0 0 0 0 0,0 0 1 0 0,0 0-1 0 0,0 0 1 0 0,-1 0-1 0 0,1 0 0 0 0,0 0 1 0 0,0 1-1 0 0,-1-1 1 0 0,1 0-1 0 0,0 0 0 0 0,0 1 1 0 0,-1-1-1 0 0,1 1 1 0 0,0-1-1 0 0,-1 1 1 0 0,1-1-1 0 0,0 1 0 0 0,-1-1 1 0 0,1 1-1 0 0,-1-1 1 0 0,1 1-1 0 0,-1 0 0 0 0,1-1 1 0 0,-1 1-1 0 0,1 0 1 0 0,-1-1-1 0 0,0 1 0 0 0,1 0 1 0 0,-1 0-1 0 0,0-1 1 0 0,0 1-1 0 0,1 1 1 0 0,0 3 173 0 0,-1 1 1 0 0,1-1 0 0 0,-1 1 0 0 0,0 9-1 0 0,0-7 941 0 0,31-12-681 0 0,114-5 64 0 0,-72 6-180 0 0,-22 1-101 0 0,-4 0-349 0 0,-1 3 1 0 0,74 10 0 0 0,-3 16 62 0 0,-73-16 281 0 0,75 11-1 0 0,-105-20-147 0 0,20 1 10 0 0,-9-2-104 0 0,110 2-88 0 0,69-6 67 0 0,-13 1 227 0 0,-142 4-191 0 0,52 10 0 0 0,-53-6-80 0 0,53 1 0 0 0,39-10 407 0 0,-83-1-614 0 0,-17 1-309 0 0,346-11 1124 0 0,-85 7 57 0 0,-84-17-311 0 0,-151 14-204 0 0,124-9 96 0 0,-75 14 160 0 0,57 2-494 0 0,23 3-44 0 0,-157-1 312 0 0,-1-2 0 0 0,1-1 0 0 0,39-11 0 0 0,-41 8 104 0 0,-3 1-83 0 0,-14 1-105 0 0,-3 1-39 0 0,1-1 288 0 0,-9 2-180 0 0,-2 0-65 0 0,-1-2 55 0 0,-4-4 104 0 0,-1 7-104 0 0,0-12-80 0 0,0 9 36 0 0,0 1-11 0 0,0-2-18 0 0,1-27 67 0 0,0-10 227 0 0,-4 15-150 0 0,-13-38-89 0 0,-5-25-143 0 0,16 39 2 0 0,1-57 0 0 0,4 108 96 0 0,0-1-1 0 0,0 1 1 0 0,0 0 0 0 0,0 0 0 0 0,-1-1 0 0 0,1 1 0 0 0,0 0-1 0 0,-1 0 1 0 0,1-1 0 0 0,-1 1 0 0 0,1 0 0 0 0,-1 0-1 0 0,1 0 1 0 0,-1 0 0 0 0,0 0 0 0 0,0 0 0 0 0,1 0-1 0 0,-1 0 1 0 0,0 0 0 0 0,-2-2 0 0 0,-24-8-17 0 0,9 4 11 0 0,15 6 6 0 0,1-1 0 0 0,0 0 1 0 0,0 0-1 0 0,-1 0 0 0 0,1 0 0 0 0,0 0 0 0 0,1-1 0 0 0,-1 1 1 0 0,0-1-1 0 0,1 1 0 0 0,-3-5 0 0 0,-12-17 30 0 0,12 21-36 0 0,0 0-1 0 0,-1 0 1 0 0,1 0-1 0 0,-1 0 0 0 0,0 1 1 0 0,1 0-1 0 0,-1 0 1 0 0,0 0-1 0 0,-1 0 1 0 0,1 1-1 0 0,0 0 1 0 0,-6-1-1 0 0,-11 0 3 0 0,-38 2 1 0 0,3-1 170 0 0,-48-5 68 0 0,61 3-166 0 0,-63 0-186 0 0,-35-3 10 0 0,91 2 107 0 0,-103-9 50 0 0,93 8-189 0 0,20 2-60 0 0,-242-8-284 0 0,115 6 416 0 0,73 3 383 0 0,32 2-443 0 0,-43 3 93 0 0,7 8-214 0 0,-47 20-115 0 0,-14 2 178 0 0,-149-5 365 0 0,142-17-136 0 0,12-2 225 0 0,92-8-211 0 0,22-2-134 0 0,-29-5 16 0 0,-73-15 0 0 0,76 9 219 0 0,-86-3 0 0 0,-27-2-173 0 0,93 7 87 0 0,49 7-86 0 0,1 1 0 0 0,0 2 0 0 0,-1 1 0 0 0,1 2 0 0 0,0 2 0 0 0,-69 18 0 0 0,76-14-119 0 0,-19 4 572 0 0,17-5-428 0 0,11-4-32 0 0,-21 5 52 0 0,0-2-1 0 0,-72 3 1 0 0,100-9-22 0 0,0 0 0 0 0,0 1 1 0 0,0 0-1 0 0,0 1 0 0 0,1 1 0 0 0,-1 0 1 0 0,1 1-1 0 0,0 0 0 0 0,0 1 0 0 0,1 1 0 0 0,-23 15 1 0 0,23-17 55 0 0,11-5-70 0 0,0 1 1 0 0,-1-1 0 0 0,1 0 0 0 0,0 1-1 0 0,0-1 1 0 0,0 1 0 0 0,0-1 0 0 0,-1 1-1 0 0,1-1 1 0 0,0 1 0 0 0,0 0 0 0 0,0 0-1 0 0,0 0 1 0 0,1-1 0 0 0,-1 1 0 0 0,0 0 0 0 0,0 0-1 0 0,0 0 1 0 0,1 0 0 0 0,-1 0 0 0 0,0 2-1 0 0,1-2-3 0 0,0 0 14 0 0,0 0 1 0 0,0 0-1 0 0,0 0 1 0 0,0-1 0 0 0,0 1-1 0 0,1 0 1 0 0,-1 0-1 0 0,0 0 1 0 0,0-1 0 0 0,1 1-1 0 0,-1 0 1 0 0,0 0-1 0 0,1-1 1 0 0,-1 1 0 0 0,1 0-1 0 0,-1-1 1 0 0,1 1-1 0 0,-1 0 1 0 0,2 0 0 0 0,3 6-9 0 0,0 0 1 0 0,-1 1 0 0 0,0-1 0 0 0,0 1 0 0 0,-1 0 0 0 0,0 0 0 0 0,0 1 0 0 0,-1-1-1 0 0,0 0 1 0 0,-1 1 0 0 0,1 9 0 0 0,0 7 2 0 0,-1 0 1 0 0,-4 41-1 0 0,3-65-2 0 0,-15 231 144 0 0,16-228-128 0 0,-1 0 0 0 0,1 0 0 0 0,0 0 0 0 0,0 0 0 0 0,0 0 0 0 0,1 0 0 0 0,0 0 0 0 0,-1-1 0 0 0,1 1 0 0 0,5 6 0 0 0,-2-3 65 0 0,-4-6-82 0 0,-1 0 1 0 0,1 0-1 0 0,-1-1 1 0 0,1 1-1 0 0,0 0 1 0 0,-1 0-1 0 0,1-1 0 0 0,0 1 1 0 0,0 0-1 0 0,0-1 1 0 0,-1 1-1 0 0,1 0 1 0 0,0-1-1 0 0,0 1 0 0 0,0-1 1 0 0,0 0-1 0 0,0 1 1 0 0,0-1-1 0 0,1 1 1 0 0,8 0-127 0 0,47 11 82 0 0,-20-1-3606 0 0,-33-10 1906 0 0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3:44.9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838 649 2178 0 0,'-20'-56'7372'0'0,"17"37"-5596"0"0,3 17-1685 0 0,0 1 0 0 0,0-1 0 0 0,0 1 0 0 0,-1-1 0 0 0,1 1 0 0 0,0-1-1 0 0,-1 1 1 0 0,1-1 0 0 0,-1 1 0 0 0,1-1 0 0 0,-1 1 0 0 0,0 0 0 0 0,1-1-1 0 0,-2-1 1 0 0,-3-2 260 0 0,4 4-290 0 0,0 0 0 0 0,0 0 1 0 0,0-1-1 0 0,0 1 0 0 0,0 0 1 0 0,0 0-1 0 0,-1 0 0 0 0,1 1 1 0 0,0-1-1 0 0,-1 0 0 0 0,1 0 1 0 0,-3 0-1 0 0,-11 0 83 0 0,14 1-112 0 0,-6 9 96 0 0,7-6-156 0 0,1 17-519 0 0,4-10-2075 0 0,-4-7 1223 0 0</inkml:trace>
  <inkml:trace contextRef="#ctx0" brushRef="#br0" timeOffset="1741.54">796 778 1986 0 0,'-1'-3'763'0'0,"-1"-1"1"0"0,1 1-1 0 0,0-1 0 0 0,0 1 1 0 0,1-1-1 0 0,-1 1 1 0 0,1-1-1 0 0,0 0 0 0 0,0-6 1 0 0,0 9-634 0 0,-1 0 0 0 0,1 0 0 0 0,0 0-1 0 0,0 0 1 0 0,-1 0 0 0 0,1 0 0 0 0,0 0 0 0 0,-1 0 0 0 0,1 0 0 0 0,-1 0 0 0 0,1 0 0 0 0,-1 0 0 0 0,0 0 0 0 0,1 1 0 0 0,-1-1 0 0 0,0 0 0 0 0,0 0 0 0 0,1 1-1 0 0,-1-1 1 0 0,0 0 0 0 0,0 1 0 0 0,0-1 0 0 0,0 1 0 0 0,0-1 0 0 0,0 1 0 0 0,0 0 0 0 0,0-1 0 0 0,0 1 0 0 0,-2-1 0 0 0,1 1-51 0 0,0 0 0 0 0,0-1 0 0 0,-1 1 0 0 0,1 0-1 0 0,0 0 1 0 0,0 0 0 0 0,0 0 0 0 0,0 1 0 0 0,-1-1 0 0 0,1 0 0 0 0,0 1 0 0 0,0 0 0 0 0,0-1 0 0 0,-4 3 0 0 0,-31 15 454 0 0,22-13-366 0 0,-1 0 1 0 0,-16 2 0 0 0,-80 7 425 0 0,83-12-375 0 0,0 1-1 0 0,0-1 0 0 0,0-2 1 0 0,-35-3-1 0 0,53 1-144 0 0,0 0 0 0 0,0 0 0 0 0,0-1 0 0 0,1 0 0 0 0,0-1 0 0 0,-1 0 0 0 0,1-1 0 0 0,1 0 0 0 0,-1-1 1 0 0,1 0-1 0 0,-15-12 0 0 0,-103-88 359 0 0,113 94-390 0 0,9 8 0 0 0,1 0 1 0 0,-1 0-1 0 0,0-1 0 0 0,1 1 1 0 0,0-1-1 0 0,0 0 0 0 0,1 0 1 0 0,-1 0-1 0 0,1 0 0 0 0,0-1 1 0 0,-4-9-1 0 0,4 4 71 0 0,1 0 1 0 0,0 1-1 0 0,1-2 0 0 0,0 1 0 0 0,1-17 1 0 0,4-29 306 0 0,-3 43-335 0 0,0 5-71 0 0,0-1 0 0 0,1 0 0 0 0,1 1 1 0 0,-1 0-1 0 0,1-1 0 0 0,1 1 0 0 0,0 0 0 0 0,0 1 0 0 0,1-1 0 0 0,0 1 1 0 0,0-1-1 0 0,8-7 0 0 0,-5 7 2 0 0,0 1 1 0 0,0 0-1 0 0,0 1 1 0 0,1 0-1 0 0,1 0 1 0 0,12-7-1 0 0,53-26 65 0 0,41-12-268 0 0,-92 43 137 0 0,1 1 0 0 0,0 1 1 0 0,0 2-1 0 0,0 0 1 0 0,1 2-1 0 0,33 0 0 0 0,-12 0 211 0 0,0-1-1 0 0,71-17 0 0 0,23-3 5 0 0,-120 23-211 0 0,-1 0 1 0 0,1 1-1 0 0,-1 1 0 0 0,31 6 0 0 0,80 24-8 0 0,-112-26 76 0 0,38 4-1 0 0,58-4 292 0 0,-16-2-94 0 0,-35 7-244 0 0,-54-8 29 0 0,-1 2 0 0 0,1-1 0 0 0,-1 1 0 0 0,0 1 0 0 0,0 0 0 0 0,-1 0 0 0 0,1 1 1 0 0,-1 0-1 0 0,0 0 0 0 0,-1 1 0 0 0,13 13 0 0 0,4 4 27 0 0,29 21 110 0 0,-26-23-79 0 0,-14-5 14 0 0,-12-13-66 0 0,0-1 1 0 0,0 0-1 0 0,0 1 0 0 0,0-1 1 0 0,-1 0-1 0 0,0 1 0 0 0,1-1 1 0 0,-1 5-1 0 0,0-4-15 0 0,-1 0 0 0 0,1 0-1 0 0,-1-1 1 0 0,0 1 0 0 0,0 0 0 0 0,0 0 0 0 0,0 0-1 0 0,0 0 1 0 0,-1-1 0 0 0,0 1 0 0 0,0-1 0 0 0,-4 7-1 0 0,3-6 11 0 0,-1 0-1 0 0,1 0 1 0 0,-1-1-1 0 0,0 1 0 0 0,0-1 1 0 0,0 0-1 0 0,0 0 0 0 0,-1 0 1 0 0,1 0-1 0 0,-7 2 0 0 0,2 0-10 0 0,0 0-1 0 0,0 0 0 0 0,1 1 0 0 0,0 0 1 0 0,0 1-1 0 0,-8 7 0 0 0,7-5 6 0 0,-1-1-1 0 0,0 0 1 0 0,-16 9-1 0 0,-4-1-61 0 0,-1-2 1 0 0,-1-2-1 0 0,-36 11 0 0 0,36-14-50 0 0,2 2-1 0 0,-1 2 0 0 0,-31 17 0 0 0,26-10 67 0 0,11-5 47 0 0,-2-2 0 0 0,-50 18-1 0 0,40-19 108 0 0,-48 7-1 0 0,2-7 206 0 0,60-8-296 0 0,-14 1-2771 0 0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4:19.38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875 800 1377 0 0,'-8'-60'6134'0'0,"8"59"-6089"0"0,0 1 0 0 0,0-1 1 0 0,0 0-1 0 0,0 1 0 0 0,0-1 0 0 0,0 1 0 0 0,0-1 1 0 0,0 0-1 0 0,-1 1 0 0 0,1-1 0 0 0,0 1 0 0 0,0-1 1 0 0,-1 0-1 0 0,1 1 0 0 0,0-1 0 0 0,-1 1 0 0 0,1-1 0 0 0,-1 1 1 0 0,1 0-1 0 0,-1-1 0 0 0,1 1 0 0 0,0-1 0 0 0,-1 1 1 0 0,0 0-1 0 0,1-1 0 0 0,-2 1 0 0 0,-20-3 1238 0 0,-29 16 237 0 0,41-10-1603 0 0,-19 5 315 0 0,9-1 8 0 0,-1-1-1 0 0,-1-2 1 0 0,1 0 0 0 0,-41 2 0 0 0,-245-6 784 0 0,298 0-962 0 0,1 0-1 0 0,-1-1 0 0 0,1-1 0 0 0,0 1 0 0 0,0-1 0 0 0,0 0 0 0 0,0-1 0 0 0,0 0 0 0 0,0-1 0 0 0,0 1 0 0 0,1-1 0 0 0,0-1 0 0 0,-9-6 0 0 0,5 2 93 0 0,0 0-1 0 0,1-1 0 0 0,-13-15 0 0 0,-8-18 56 0 0,19 25-69 0 0,1-2 0 0 0,-10-24 0 0 0,-8-14-101 0 0,26 51-30 0 0,1-1 1 0 0,-1 1-1 0 0,2-1 1 0 0,-1 0-1 0 0,1 0 1 0 0,0 0 0 0 0,0 0-1 0 0,1 1 1 0 0,0-1-1 0 0,2-8 1 0 0,-2-8 77 0 0,1 15-36 0 0,0 0 1 0 0,0 0-1 0 0,1 0 0 0 0,0 0 1 0 0,0 1-1 0 0,6-13 1 0 0,26-48 298 0 0,-29 60-324 0 0,1-1-1 0 0,0 2 1 0 0,0-1-1 0 0,1 1 1 0 0,1 0-1 0 0,-1 0 1 0 0,17-12-1 0 0,-15 14-2 0 0,0 0 0 0 0,0 1 0 0 0,1 0 0 0 0,0 0 0 0 0,0 1 0 0 0,0 1 0 0 0,0 0-1 0 0,0 0 1 0 0,1 1 0 0 0,-1 0 0 0 0,1 0 0 0 0,18 1 0 0 0,20-2-62 0 0,0-2 0 0 0,-1-3 0 0 0,91-26 0 0 0,-46 11 2 0 0,-31 10 43 0 0,91-7-70 0 0,-91 17 17 0 0,-20 2 35 0 0,-1 5-50 0 0,0 1-1 0 0,0 2 1 0 0,0 2 0 0 0,44 15-1 0 0,34 8-52 0 0,-80-25 214 0 0,1-1 0 0 0,53 0 1 0 0,-49-5-76 0 0,-16 0-10 0 0,46-2-101 0 0,-38 0 77 0 0,42 3-1 0 0,-67-1-5 0 0,-1 1 1 0 0,1 0-1 0 0,-1 0 0 0 0,0 1 0 0 0,0 0 0 0 0,0 1 0 0 0,0 0 0 0 0,13 8 1 0 0,-15-6-20 0 0,1 1 1 0 0,-2 0 0 0 0,1 1 0 0 0,-1 0-1 0 0,0 0 1 0 0,9 15 0 0 0,1 0 1 0 0,2 4-7 0 0,-14-20 19 0 0,-1 1 1 0 0,1 0-1 0 0,4 12 1 0 0,-8-14 19 0 0,0-1 1 0 0,-1 1 0 0 0,1-1 0 0 0,-1 1 0 0 0,0 0 0 0 0,0 0 0 0 0,-1-1 0 0 0,0 1 0 0 0,0-1 0 0 0,0 1 0 0 0,-1-1 0 0 0,1 1-1 0 0,-1-1 1 0 0,-1 0 0 0 0,-4 10 0 0 0,-5 5 70 0 0,-1 0 0 0 0,-23 27 0 0 0,15-25 5 0 0,10-11-37 0 0,5-4-29 0 0,-5 3 30 0 0,-1 0 0 0 0,0-1 0 0 0,-1-1 0 0 0,0 0 0 0 0,0 0-1 0 0,0-2 1 0 0,-1 1 0 0 0,-18 4 0 0 0,-12 8 17 0 0,15-7-155 0 0,-62 14 0 0 0,35-11-135 0 0,-53 17 121 0 0,35-13 28 0 0,36-9 231 0 0,-57 6 1 0 0,79-14-130 0 0,-1-2 1 0 0,0 0 0 0 0,0 0 0 0 0,1-2-1 0 0,-1 0 1 0 0,-17-4 0 0 0,-80-32-76 0 0,81 25 148 0 0,-1 2 0 0 0,-65-14 1 0 0,87 23-231 0 0,1 1 0 0 0,-1 1 0 0 0,1 0 0 0 0,-1 0 0 0 0,1 1 0 0 0,-1 0 0 0 0,1 1 0 0 0,0 0 1 0 0,-1 1-1 0 0,1 1 0 0 0,1-1 0 0 0,-1 2 0 0 0,-11 5 0 0 0,8-2-1008 0 0,3 0-517 0 0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4:28.11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885 369 1666 0 0,'-18'-45'2291'0'0,"8"28"-1368"0"0,3 7 256 0 0,5 7-911 0 0,-1 0-1 0 0,0 0 1 0 0,0 1-1 0 0,0-1 1 0 0,0 1-1 0 0,0-1 1 0 0,0 1-1 0 0,-1 0 1 0 0,1 1-1 0 0,-1-1 1 0 0,0 1-1 0 0,1-1 1 0 0,-1 1-1 0 0,0 0 1 0 0,-5-1-1 0 0,-34 0 1051 0 0,17 4-734 0 0,7 2-229 0 0,4 1 106 0 0,0-1-1 0 0,-26 13 0 0 0,19-5-200 0 0,-1 1-31 0 0,1 1 0 0 0,1 1 0 0 0,0 1 0 0 0,-25 24 0 0 0,38-32-194 0 0,1-1 0 0 0,0 1 0 0 0,1 0 0 0 0,0 1 0 0 0,0-1 0 0 0,1 1-1 0 0,0 1 1 0 0,0-1 0 0 0,1 1 0 0 0,0-1 0 0 0,1 1 0 0 0,0 0 0 0 0,-3 20 0 0 0,5-25-23 0 0,1 0 0 0 0,0-1 0 0 0,0 1 0 0 0,1 0-1 0 0,-1-1 1 0 0,1 1 0 0 0,0-1 0 0 0,0 1 0 0 0,1-1 0 0 0,-1 1 0 0 0,1-1 0 0 0,0 0 0 0 0,0 1-1 0 0,1-1 1 0 0,-1 0 0 0 0,1-1 0 0 0,0 1 0 0 0,0 0 0 0 0,0-1 0 0 0,0 0 0 0 0,1 1 0 0 0,-1-1-1 0 0,1-1 1 0 0,4 4 0 0 0,0-1-5 0 0,0-1-1 0 0,1 1 1 0 0,0-2 0 0 0,0 1-1 0 0,16 3 1 0 0,23 2 115 0 0,-28-7-104 0 0,0-2 1 0 0,30-1-1 0 0,-30-1-38 0 0,1-2 0 0 0,0 0 0 0 0,-1 0 1 0 0,33-14-1 0 0,-39 13 37 0 0,-1-1-1 0 0,0 0 1 0 0,-1-1 0 0 0,1 0 0 0 0,-1-1 0 0 0,-1-1 0 0 0,0 0-1 0 0,0 0 1 0 0,-1-1 0 0 0,0 0 0 0 0,0-1 0 0 0,-1 0 0 0 0,-1-1-1 0 0,8-12 1 0 0,2-15 34 0 0,-13 24-57 0 0,0-1 0 0 0,-1 0 1 0 0,0 0-1 0 0,-2-1 1 0 0,0 1-1 0 0,0 0 0 0 0,-2-1 1 0 0,-1-20-1 0 0,1 31 11 0 0,-1 0-1 0 0,0 0 1 0 0,0 0-1 0 0,-1 0 1 0 0,0 0-1 0 0,0 1 0 0 0,0-1 1 0 0,-1 1-1 0 0,1-1 1 0 0,-1 1-1 0 0,0 0 1 0 0,-1 0-1 0 0,0 0 1 0 0,-7-7-1 0 0,7 8-6 0 0,0 0 0 0 0,-1 1 0 0 0,1-1 0 0 0,-1 1 0 0 0,0 0 0 0 0,0 1 0 0 0,0-1 0 0 0,-1 1 0 0 0,1 0 0 0 0,0 1 0 0 0,-1-1 0 0 0,1 1 0 0 0,-1 0 0 0 0,0 0 0 0 0,1 1 0 0 0,-1-1 0 0 0,0 1 0 0 0,1 1-1 0 0,-1-1 1 0 0,0 1 0 0 0,1 0 0 0 0,-1 0 0 0 0,1 0 0 0 0,-7 3 0 0 0,5-1-112 0 0,0 0 0 0 0,0 1 0 0 0,0 0 0 0 0,-11 8 0 0 0,-8 12-1211 0 0,14-11 87 0 0</inkml:trace>
  <inkml:trace contextRef="#ctx0" brushRef="#br0" timeOffset="343.98">1178 624 2370 0 0,'-1'-3'541'0'0,"-1"1"0"0"0,-1-1 0 0 0,1 1 1 0 0,0-1-1 0 0,-1 1 0 0 0,1 0 0 0 0,-1 0 0 0 0,1 0 0 0 0,-1 1 0 0 0,0-1 0 0 0,0 1 0 0 0,0-1 0 0 0,-5-1 0 0 0,6 3-167 0 0,-13 3 2034 0 0,13 0-2276 0 0,-1-1 1 0 0,1 1 0 0 0,1 0 0 0 0,-1-1 0 0 0,0 1-1 0 0,1 0 1 0 0,-1 0 0 0 0,1 0 0 0 0,0 0-1 0 0,0 0 1 0 0,0 0 0 0 0,1 0 0 0 0,-1 1-1 0 0,1-1 1 0 0,-1 6 0 0 0,1 3 82 0 0,-1 0 0 0 0,2 0 0 0 0,1 14 0 0 0,0-13-345 0 0,0 6-157 0 0,2 10-689 0 0,0-13 143 0 0</inkml:trace>
  <inkml:trace contextRef="#ctx0" brushRef="#br0" timeOffset="696.62">1417 141 2114 0 0,'-27'-38'5381'0'0,"27"38"-5326"0"0,0 0 0 0 0,0 0 0 0 0,0 0 0 0 0,0-1-1 0 0,0 1 1 0 0,0 0 0 0 0,-1 0 0 0 0,1 0 0 0 0,0 0 0 0 0,0-1-1 0 0,0 1 1 0 0,0 0 0 0 0,0 0 0 0 0,0 0 0 0 0,0 0 0 0 0,-1 0 0 0 0,1-1-1 0 0,0 1 1 0 0,0 0 0 0 0,0 0 0 0 0,0 0 0 0 0,-1 0 0 0 0,1 0 0 0 0,0 0-1 0 0,0 0 1 0 0,0 0 0 0 0,-1 0 0 0 0,1 0 0 0 0,0 0 0 0 0,0 0 0 0 0,0 0-1 0 0,-1 0 1 0 0,1 0 0 0 0,0 0 0 0 0,0 0 0 0 0,0 0 0 0 0,-1 0-1 0 0,1 0 1 0 0,-5 7 756 0 0,0 13-83 0 0,5 51 484 0 0,0 36 8 0 0,0 161 448 0 0,0-257-1588 0 0,1 21 82 0 0,6 34-1 0 0,-1-27-27 0 0,-2-14-149 0 0,-3-15-21 0 0,5 6-127 0 0,7 7-1713 0 0,-8-20 231 0 0</inkml:trace>
  <inkml:trace contextRef="#ctx0" brushRef="#br0" timeOffset="1718.68">1753 486 2146 0 0,'-2'-7'586'0'0,"-1"0"1"0"0,1 0-1 0 0,-1 0 1 0 0,-5-10-1 0 0,5 12-186 0 0,0 0 0 0 0,0 0 1 0 0,1 0-1 0 0,0-1 0 0 0,0 1 0 0 0,1-1 1 0 0,-1 0-1 0 0,0-9 0 0 0,-5-41 1100 0 0,7 38-1224 0 0,0 1 0 0 0,1-1 0 0 0,1 1 0 0 0,1 0 0 0 0,0 0 0 0 0,1 0 0 0 0,1 0 0 0 0,1 1 0 0 0,7-16 0 0 0,1 9 15 0 0,-10 19-248 0 0,0-1 0 0 0,1 1 0 0 0,-1 0-1 0 0,9-6 1 0 0,23-9 9 0 0,-13 9-48 0 0,2 0 240 0 0,1 0-1 0 0,42-8 1 0 0,-53 17 286 0 0,-25 5 526 0 0,-14 7-101 0 0,8 0-887 0 0,7-6 11 0 0,1 1 0 0 0,0 0 0 0 0,-7 8 1 0 0,0 2 141 0 0,0 2 1 0 0,2-1-1 0 0,-13 23 1 0 0,4 0-23 0 0,9-11-110 0 0,-13 35 60 0 0,-11 34-137 0 0,1 0 249 0 0,25-67-146 0 0,-8 43-1 0 0,10-35-15 0 0,2-14-43 0 0,-1 5 36 0 0,-5 15-9 0 0,-9 20 121 0 0,19-58-272 0 0,2-4 120 0 0,-1 1-1 0 0,1 0 1 0 0,0 0 0 0 0,0 0-1 0 0,0 0 1 0 0,-1 5 0 0 0,7-5 163 0 0,-1-3-259 0 0,1-1 59 0 0,0 1 0 0 0,0-1 0 0 0,0-1 0 0 0,0 1 0 0 0,6-2 0 0 0,47-16 310 0 0,-23 7-223 0 0,9-1-110 0 0,23-1-78 0 0,101-10-217 0 0,-102 16 273 0 0,74-18 124 0 0,68-27-954 0 0,-136 32-632 0 0,-38 10-1006 0 0,-29 8 1403 0 0</inkml:trace>
  <inkml:trace contextRef="#ctx0" brushRef="#br0" timeOffset="2177.44">2125 30 2082 0 0,'-2'-3'618'0'0,"0"0"-1"0"0,-1 0 1 0 0,1 0 0 0 0,-1 0-1 0 0,0 1 1 0 0,1-1 0 0 0,-1 1-1 0 0,-1-1 1 0 0,-3-2-1 0 0,6 5-525 0 0,1 0 0 0 0,-1 0-1 0 0,0 0 1 0 0,1 0 0 0 0,-1 0-1 0 0,0 0 1 0 0,1 0-1 0 0,-1 1 1 0 0,0-1 0 0 0,1 0-1 0 0,-1 0 1 0 0,0 0-1 0 0,1 1 1 0 0,-1-1 0 0 0,1 0-1 0 0,-1 1 1 0 0,1-1-1 0 0,-1 0 1 0 0,0 1 0 0 0,1-1-1 0 0,-1 1 1 0 0,1-1-1 0 0,0 1 1 0 0,-1-1 0 0 0,1 1-1 0 0,-1-1 1 0 0,1 1-1 0 0,0-1 1 0 0,-1 1 0 0 0,1 0-1 0 0,0-1 1 0 0,0 1-1 0 0,-1 0 1 0 0,1-1 0 0 0,0 1-1 0 0,0 0 1 0 0,0 0-1 0 0,-5 33 1035 0 0,4-24-645 0 0,-17 152 1653 0 0,9-78-1472 0 0,3-28-320 0 0,-1 1-45 0 0,1-20-107 0 0,-6 47 243 0 0,-12 73 259 0 0,2-54-301 0 0,7-40-197 0 0,-10 32 95 0 0,-6 25 58 0 0,12-40-142 0 0,3 17-116 0 0,13-58-63 0 0,3-13-109 0 0,0-15-140 0 0,-1-5-11 0 0,1-1 0 0 0,0 1 0 0 0,1-1 0 0 0,0 1-1 0 0,1 7 1 0 0,2-2-1325 0 0</inkml:trace>
  <inkml:trace contextRef="#ctx0" brushRef="#br0" timeOffset="2846.61">53 1501 2466 0 0,'-21'-22'2916'0'0,"-7"-6"105"0"0,24 22-1321 0 0,8-5-221 0 0,3 2-825 0 0,-4 6-420 0 0,21-11 508 0 0,14 0-190 0 0,-11 7-406 0 0,-9 4-85 0 0,-9 1-29 0 0,41-5 387 0 0,0 3 0 0 0,0 2 1 0 0,90 8-1 0 0,-79-3-132 0 0,541 12 1220 0 0,-5-41-1081 0 0,-120-29-317 0 0,-62 6-544 0 0,-305 41-905 0 0,-82 8 64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4:10.54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649 817 961 0 0,'-3'-8'792'0'0,"3"7"-719"0"0,0 0 0 0 0,0 0-1 0 0,0 0 1 0 0,-1 0 0 0 0,1 0 0 0 0,0 0 0 0 0,-1 0 0 0 0,1 0 0 0 0,-1 0 0 0 0,1 1 0 0 0,-1-1 0 0 0,1 0 0 0 0,-1 0 0 0 0,1 0 0 0 0,-2 0 0 0 0,-9-11 2817 0 0,-1 0-292 0 0,11 11-2477 0 0,0 1-1 0 0,0 0 1 0 0,1-1-1 0 0,-1 1 1 0 0,0 0-1 0 0,0 0 1 0 0,0 0-1 0 0,0-1 1 0 0,0 1 0 0 0,0 0-1 0 0,0 0 1 0 0,0 1-1 0 0,0-1 1 0 0,1 0-1 0 0,-1 0 1 0 0,0 0 0 0 0,0 0-1 0 0,0 1 1 0 0,0-1-1 0 0,0 1 1 0 0,1-1-1 0 0,-1 0 1 0 0,0 1 0 0 0,0-1-1 0 0,0 1 1 0 0,-1 1-1 0 0,-16 22 609 0 0,5-7-320 0 0,9-13-252 0 0,-1-1 0 0 0,0 0 0 0 0,0 0-1 0 0,0-1 1 0 0,-1 1 0 0 0,1-1 0 0 0,-1 0-1 0 0,1-1 1 0 0,-1 1 0 0 0,1-1 0 0 0,-1 0-1 0 0,0-1 1 0 0,0 1 0 0 0,1-1-1 0 0,-1 0 1 0 0,0-1 0 0 0,0 0 0 0 0,-7-1-1 0 0,-7-2 231 0 0,1-1 0 0 0,1 0-1 0 0,-1-2 1 0 0,-22-10 0 0 0,-95-57 1133 0 0,80 42-1074 0 0,18 11-197 0 0,7 0-37 0 0,19 12-188 0 0,4 2-20 0 0,-16-21 216 0 0,20 22-235 0 0,1 1-1 0 0,0-2 0 0 0,0 1 0 0 0,0 0 1 0 0,1 0-1 0 0,0-1 0 0 0,0 1 0 0 0,1-1 1 0 0,-1 0-1 0 0,1 0 0 0 0,1 1 1 0 0,0-1-1 0 0,0 0 0 0 0,0 0 0 0 0,2-8 1 0 0,5-14 164 0 0,6-4-160 0 0,-3 6 52 0 0,13-27-1 0 0,-18 45-5 0 0,0 0 0 0 0,1 1 0 0 0,-1-1 0 0 0,2 1 0 0 0,-1 1 0 0 0,14-13 0 0 0,6-2-31 0 0,2 2-1 0 0,0 2 1 0 0,0 0 0 0 0,2 2-1 0 0,50-21 1 0 0,-16 14 132 0 0,121-27-1 0 0,-109 36 103 0 0,-70 13-262 0 0,421-56-910 0 0,-381 53 1021 0 0,-1 1-1 0 0,1 2 1 0 0,49 6 0 0 0,-64-1 93 0 0,16 5-406 0 0,-16-1 111 0 0,-10-3 201 0 0,7 3-171 0 0,0 1-1 0 0,0 1 1 0 0,-1 2-1 0 0,0 0 1 0 0,-1 2 0 0 0,0 1-1 0 0,-1 1 1 0 0,37 32-1 0 0,-51-38 42 0 0,-1 1 0 0 0,-1 0-1 0 0,0 1 1 0 0,0 0 0 0 0,-1 0-1 0 0,-1 1 1 0 0,0 0 0 0 0,-1 0 0 0 0,6 18-1 0 0,-6-10 65 0 0,-1 0-1 0 0,0 0 1 0 0,-2 1-1 0 0,-1 0 1 0 0,-1 30 0 0 0,-1-42 53 0 0,-1-1 0 0 0,-1 1 0 0 0,1 0-1 0 0,-6 15 1 0 0,-4 0 68 0 0,3-12-107 0 0,2-6-44 0 0,-1-1 1 0 0,0 0-1 0 0,0 0 0 0 0,0 0 1 0 0,-1-1-1 0 0,0 0 0 0 0,0 0 1 0 0,-17 6-1 0 0,-78 26-2 0 0,83-31 57 0 0,-84 28 133 0 0,-112 32-625 0 0,83-38 234 0 0,43-17 327 0 0,-251-7 172 0 0,203-5-3054 0 0,130 0 184 0 0,4 0 833 0 0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4:47.08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77 222 1217 0 0,'-10'-20'1224'0'0,"-10"-7"269"0"0,19 26-1283 0 0,0-1 0 0 0,0 1 0 0 0,0 0 0 0 0,1-1 0 0 0,-1 1 0 0 0,0-1 0 0 0,0 1 0 0 0,1-1 0 0 0,-1 1 0 0 0,1-1 0 0 0,-1-3 0 0 0,1 4 14 0 0,0 0-155 0 0,0 1-1 0 0,0-1 1 0 0,-1 0 0 0 0,1 1-1 0 0,0-1 1 0 0,0 0 0 0 0,1 1-1 0 0,-1-1 1 0 0,0 1 0 0 0,0-1-1 0 0,0 0 1 0 0,0 1 0 0 0,0-1-1 0 0,1 1 1 0 0,-1-1 0 0 0,0 0-1 0 0,1 1 1 0 0,-1-1 0 0 0,0 1-1 0 0,1-1 1 0 0,-1 1 0 0 0,0-1-1 0 0,1 1 1 0 0,-1 0 0 0 0,1-1-1 0 0,-1 1 1 0 0,1-1 0 0 0,-1 1-1 0 0,1 0 1 0 0,0-1 0 0 0,-1 1-1 0 0,1 0 1 0 0,-1 0 0 0 0,1 0-1 0 0,0-1 1 0 0,16-7 866 0 0,-1-2 1 0 0,-1 0-1 0 0,0 0 0 0 0,26-25 0 0 0,-40 34-897 0 0,0 0-1 0 0,1 0 0 0 0,-1 0 0 0 0,0 0 1 0 0,1 1-1 0 0,-1-1 0 0 0,0 0 0 0 0,1 1 1 0 0,-1-1-1 0 0,1 1 0 0 0,-1-1 0 0 0,1 1 1 0 0,-1 0-1 0 0,1-1 0 0 0,0 1 0 0 0,-1 0 1 0 0,1 0-1 0 0,-1 0 0 0 0,1 0 0 0 0,-1 1 1 0 0,1-1-1 0 0,-1 0 0 0 0,1 1 0 0 0,-1-1 1 0 0,1 1-1 0 0,-1-1 0 0 0,1 1 0 0 0,-1-1 1 0 0,1 1-1 0 0,-1 0 0 0 0,0 0 0 0 0,2 1 1 0 0,0 0-56 0 0,1 0 0 0 0,-1 0 0 0 0,1-1 1 0 0,0 0-1 0 0,-1 1 0 0 0,6 0 0 0 0,10-1-62 0 0,-1-3 189 0 0,0 0-1 0 0,27-7 1 0 0,-6 1-2 0 0,87-9-693 0 0,-40 12 216 0 0,56 4 456 0 0,-7 0 301 0 0,-45-4-150 0 0,-4-4-443 0 0,81-5-180 0 0,-156 13 367 0 0,1 2 0 0 0,0-1-1 0 0,-1 2 1 0 0,1-1 0 0 0,-1 2 0 0 0,13 3 0 0 0,-13 3-274 0 0,-10-8 216 0 0,-1 0-1 0 0,1 0 0 0 0,-1 0 0 0 0,0 0 1 0 0,1 1-1 0 0,-1-1 0 0 0,0 0 0 0 0,0 0 0 0 0,0 0 1 0 0,0 1-1 0 0,0-1 0 0 0,0 0 0 0 0,0 0 1 0 0,-1 2-1 0 0,-11 29-2141 0 0,11-30 2080 0 0,0 2-1131 0 0</inkml:trace>
  <inkml:trace contextRef="#ctx0" brushRef="#br0" timeOffset="614.34">35 222 1922 0 0,'-22'-50'5183'0'0,"21"48"-4749"0"0,-1 0-1 0 0,1 0 0 0 0,0-1 0 0 0,-1 1 1 0 0,1 0-1 0 0,0-1 0 0 0,0 1 0 0 0,1-1 0 0 0,-1 1 1 0 0,0-1-1 0 0,1 1 0 0 0,-1-5 0 0 0,2 7-421 0 0,-1-1-1 0 0,0 1 1 0 0,1 0-1 0 0,-1-1 1 0 0,1 1-1 0 0,-1 0 0 0 0,1-1 1 0 0,-1 1-1 0 0,1 0 1 0 0,0 0-1 0 0,-1 0 1 0 0,1 0-1 0 0,-1-1 0 0 0,1 1 1 0 0,-1 0-1 0 0,1 0 1 0 0,0 0-1 0 0,-1 0 1 0 0,1 0-1 0 0,-1 0 0 0 0,1 0 1 0 0,-1 1-1 0 0,2-1 1 0 0,16 2 93 0 0,-17-2-42 0 0,177 11 605 0 0,-107-14-391 0 0,-22-1 81 0 0,18-4-90 0 0,33-4-141 0 0,113-13-33 0 0,-126 18 238 0 0,-29 5 86 0 0,454 0-1054 0 0,-497 2 618 0 0,-1 2 1 0 0,23 5-1 0 0,-20 5-3062 0 0,-16-10 1665 0 0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4:55.84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765 1324 1217 0 0,'-6'-4'595'0'0,"0"0"-1"0"0,0 1 1 0 0,-1 0-1 0 0,0 0 1 0 0,0 0 0 0 0,0 1-1 0 0,-8-2 1 0 0,13 4-302 0 0,-1-1 1 0 0,1 0-1 0 0,-1 0 0 0 0,1 0 1 0 0,-1 0-1 0 0,1 0 1 0 0,0-1-1 0 0,-1 1 1 0 0,1-1-1 0 0,-3-2 0 0 0,4 3-238 0 0,0 1 0 0 0,1-1-1 0 0,-1 0 1 0 0,1 1 0 0 0,-1-1-1 0 0,0 0 1 0 0,1 0 0 0 0,-1 0-1 0 0,1 0 1 0 0,0 1 0 0 0,-1-1-1 0 0,1 0 1 0 0,0 0 0 0 0,-1 0-1 0 0,1 0 1 0 0,0 0 0 0 0,0 0-1 0 0,0 0 1 0 0,0 0-1 0 0,0 0 1 0 0,0 0 0 0 0,0 0-1 0 0,0 0 1 0 0,0 0 0 0 0,1 1-1 0 0,-1-1 1 0 0,0 0 0 0 0,1 0-1 0 0,-1 0 1 0 0,1-2 0 0 0,3-2 90 0 0,-1 0 0 0 0,1 0 0 0 0,0 0 1 0 0,0 1-1 0 0,0-1 0 0 0,1 1 1 0 0,0 0-1 0 0,0 0 0 0 0,0 1 0 0 0,0-1 1 0 0,0 1-1 0 0,1 0 0 0 0,10-4 1 0 0,-16 7-107 0 0,1 0 0 0 0,0 0 1 0 0,0 0-1 0 0,0-1 1 0 0,0 1-1 0 0,0 0 1 0 0,0-1-1 0 0,0 1 1 0 0,-1-1-1 0 0,1 1 0 0 0,0-1 1 0 0,0 1-1 0 0,-1-1 1 0 0,1 1-1 0 0,0-1 1 0 0,-1 0-1 0 0,1 1 0 0 0,0-1 1 0 0,-1 0-1 0 0,1 0 1 0 0,-1 0-1 0 0,1 1 1 0 0,-1-1-1 0 0,0 0 0 0 0,1 0 1 0 0,-1 0-1 0 0,0 0 1 0 0,0 0-1 0 0,1 0 1 0 0,-1 1-1 0 0,0-1 1 0 0,0 0-1 0 0,0 0 0 0 0,0 0 1 0 0,0 0-1 0 0,0 0 1 0 0,-1 0-1 0 0,1 0 1 0 0,0-1-1 0 0,-1-8-20 0 0,1 8-4 0 0,0 0 0 0 0,0 0 0 0 0,1 0 1 0 0,-1 1-1 0 0,0-1 0 0 0,0 0 0 0 0,1 0 0 0 0,0 0 0 0 0,-1 0 1 0 0,1 0-1 0 0,0 1 0 0 0,1-4 0 0 0,78-2 402 0 0,-2-14-209 0 0,-5 3-239 0 0,36-3-132 0 0,-32 9 249 0 0,124-2 0 0 0,-118 13-145 0 0,-44 1 86 0 0,266-20 148 0 0,-229 11-151 0 0,2 0-14 0 0,37-1-53 0 0,-26 7-45 0 0,0 3 0 0 0,0 5 0 0 0,98 17 0 0 0,-84-11 94 0 0,-32-10-18 0 0,32-12-190 0 0,136-30 0 0 0,-153 23 996 0 0,-52 12-841 0 0,136-32-431 0 0,-145 31 311 0 0,-1-2 0 0 0,-1 0-1 0 0,0-1 1 0 0,41-26 0 0 0,-24 10 107 0 0,-2-2 0 0 0,0-2 0 0 0,-2-1 1 0 0,63-72-1 0 0,-93 96 83 0 0,0-1 0 0 0,-1 0 0 0 0,-1 0 1 0 0,1 0-1 0 0,-1 0 0 0 0,0-1 0 0 0,-1 1 0 0 0,3-12 1 0 0,-5 15-2 0 0,0 0 1 0 0,0 0-1 0 0,-1 1 1 0 0,0-1-1 0 0,0 0 1 0 0,0 0 0 0 0,-1 0-1 0 0,1 0 1 0 0,-1 0-1 0 0,0 1 1 0 0,-1-1-1 0 0,1 0 1 0 0,-1 1 0 0 0,0-1-1 0 0,0 1 1 0 0,-4-7-1 0 0,-7-8 124 0 0,-1 0-1 0 0,0 2 1 0 0,-18-17-1 0 0,7 11-34 0 0,0 2-1 0 0,-1 0 1 0 0,-37-20 0 0 0,13 12-62 0 0,-58-23-1 0 0,2 9-81 0 0,5 9-97 0 0,-51-1 135 0 0,-2 12 205 0 0,49 12 26 0 0,13 3-86 0 0,-279-9 40 0 0,253 17 25 0 0,89 0-234 0 0,-252 8-61 0 0,94 8 302 0 0,-116 36-122 0 0,183-18-58 0 0,41-7-62 0 0,-149 60 133 0 0,-194 71-172 0 0,383-145 64 0 0,-216 80 132 0 0,156-53-65 0 0,33-12-30 0 0,54-22-9 0 0,1-1 0 0 0,0 2 0 0 0,-18 12 0 0 0,25-16-15 0 0,1 0 0 0 0,-1 0 0 0 0,1 0 0 0 0,0 1 0 0 0,0 0 0 0 0,0-1 0 0 0,0 1 0 0 0,1 0 0 0 0,-1 0 0 0 0,1 0 0 0 0,0 1 0 0 0,0-1 0 0 0,-1 5 0 0 0,3-7-14 0 0,0 0-1 0 0,0-1 0 0 0,0 1 1 0 0,0-1-1 0 0,0 1 0 0 0,0-1 1 0 0,1 1-1 0 0,-1-1 0 0 0,0 1 1 0 0,1-1-1 0 0,-1 1 0 0 0,1-1 1 0 0,0 1-1 0 0,-1-1 0 0 0,1 0 1 0 0,0 1-1 0 0,0-1 0 0 0,0 0 1 0 0,1 2-1 0 0,25 22 107 0 0,-22-20-142 0 0,30 22 57 0 0,1 0 1 0 0,44 24 0 0 0,-15-15-62 0 0,-21-12-118 0 0,20 8 88 0 0,-2-4-6 0 0,2-2 0 0 0,77 20 1 0 0,-54-25 27 0 0,-22-9 145 0 0,30 1-171 0 0,56-5-142 0 0,-37-13 291 0 0,625-87-169 0 0,-631 73-201 0 0,302-36-1548 0 0,-391 54 858 0 0,0 1 1 0 0,20 3-1 0 0,-19 0-540 0 0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3:39.08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843 857 1634 0 0,'-18'-34'4153'0'0,"1"9"-2155"0"0,6 7-1236 0 0,6 10-556 0 0,5 7-200 0 0,-1 1-1 0 0,1-1 1 0 0,-1 0 0 0 0,1 0 0 0 0,-1 1-1 0 0,1-1 1 0 0,-1 1 0 0 0,1-1-1 0 0,-1 0 1 0 0,1 1 0 0 0,-1-1 0 0 0,0 1-1 0 0,0-1 1 0 0,1 1 0 0 0,-1-1-1 0 0,0 1 1 0 0,1 0 0 0 0,-2-1 0 0 0,-12 7 875 0 0,11-5-751 0 0,1 0 1 0 0,-1 0 0 0 0,0 0 0 0 0,0-1 0 0 0,0 1-1 0 0,0-1 1 0 0,0 1 0 0 0,0-1 0 0 0,-4 0-1 0 0,6 0-589 0 0,0 0 823 0 0,1 0-352 0 0,-1 0 0 0 0,0 0 0 0 0,0 0 0 0 0,1 0 0 0 0,-1 0-1 0 0,0 0 1 0 0,1 0 0 0 0,-1 0 0 0 0,0 0 0 0 0,0 1 0 0 0,1-1 0 0 0,-1 0 0 0 0,0 0-1 0 0,1 1 1 0 0,-1-1 0 0 0,0 0 0 0 0,1 1 0 0 0,-1-1 0 0 0,1 1 0 0 0,-1-1 0 0 0,1 1-1 0 0,-1-1 1 0 0,1 1 0 0 0,-1-1 0 0 0,0 2 0 0 0,0 1 72 0 0,1-1 1 0 0,-1 1-1 0 0,0-1 0 0 0,0 0 0 0 0,0 1 1 0 0,0-1-1 0 0,0 0 0 0 0,0 1 0 0 0,-1-1 1 0 0,1 0-1 0 0,-1 0 0 0 0,1 0 0 0 0,-1 0 1 0 0,0-1-1 0 0,0 1 0 0 0,-3 2 0 0 0,1 0 105 0 0,-1-1 0 0 0,0 0 0 0 0,0 0 0 0 0,0 0 0 0 0,0 0 0 0 0,-11 3 0 0 0,13-5-157 0 0,-1 0 0 0 0,0-1 0 0 0,1 1 0 0 0,-1-1 0 0 0,0 0 0 0 0,0 0 0 0 0,1 0-1 0 0,-1 0 1 0 0,0-1 0 0 0,-7-1 0 0 0,-2-1 433 0 0,-3 2-377 0 0,-6 3 180 0 0,18-1-231 0 0,1-1 0 0 0,0 1 0 0 0,-1-1 0 0 0,1 1-1 0 0,-1-1 1 0 0,1-1 0 0 0,0 1 0 0 0,-1 0 0 0 0,1-1-1 0 0,0 1 1 0 0,-1-1 0 0 0,1 0 0 0 0,0 0 0 0 0,0 0-1 0 0,-4-3 1 0 0,-6-4 67 0 0,2-2 0 0 0,-1 1 1 0 0,1-1-1 0 0,0-1 0 0 0,-17-22 0 0 0,24 29-94 0 0,-1-1 1 0 0,1 1 0 0 0,-1 1-1 0 0,0-1 1 0 0,-1 1-1 0 0,1-1 1 0 0,0 2 0 0 0,-1-1-1 0 0,0 0 1 0 0,0 1-1 0 0,0 0 1 0 0,-10-2 0 0 0,8 2 26 0 0,0 0 1 0 0,0-1-1 0 0,0 0 1 0 0,0 0-1 0 0,-12-8 1 0 0,17 8-2 0 0,0 1 0 0 0,0-1 0 0 0,1 0 0 0 0,-1 0 0 0 0,1 0 0 0 0,-1 0 1 0 0,1 0-1 0 0,0-1 0 0 0,0 1 0 0 0,0-1 0 0 0,1 1 0 0 0,-1-1 0 0 0,1 0 0 0 0,0 1 0 0 0,0-1 1 0 0,-1-5-1 0 0,0-5 103 0 0,1-1 0 0 0,1 1 0 0 0,1-17 0 0 0,0-1-60 0 0,-2 20 71 0 0,0 0-1 0 0,-1 0 1 0 0,-1 0 0 0 0,-6-19 0 0 0,-5-20 99 0 0,13 44-268 0 0,-1 0 1 0 0,1 0-1 0 0,1 0 0 0 0,-1 0 0 0 0,1 0 0 0 0,0 0 0 0 0,1 0 1 0 0,-1 0-1 0 0,2 0 0 0 0,-1 0 0 0 0,1 0 0 0 0,0 0 0 0 0,0 1 1 0 0,1-1-1 0 0,-1 0 0 0 0,6-7 0 0 0,-1 3-34 0 0,9-10-118 0 0,-11 15 138 0 0,0 1 0 0 0,0-1 1 0 0,-1 0-1 0 0,0-1 0 0 0,0 1 1 0 0,-1-1-1 0 0,4-8 0 0 0,10-19 17 0 0,-10 23 45 0 0,-4 6-8 0 0,0 0 0 0 0,0 0 0 0 0,0 0 0 0 0,1 1 0 0 0,-1-1 0 0 0,1 1 1 0 0,5-4-1 0 0,8 0-383 0 0,0 4 729 0 0,-12 3-389 0 0,0-2 1 0 0,0 1-1 0 0,0-1 1 0 0,8-5-1 0 0,-6 3 38 0 0,-1 1 1 0 0,1 0-1 0 0,11-5 0 0 0,4 4 132 0 0,-12 4-146 0 0,-1 1 1 0 0,1 0-1 0 0,0 0 1 0 0,0 1 0 0 0,17 4-1 0 0,-9-1 33 0 0,1 0-113 0 0,0 0-1 0 0,0-1 1 0 0,0-1 0 0 0,1-1-1 0 0,26-2 1 0 0,96-20-50 0 0,-91 10 125 0 0,55-9 701 0 0,-86 18-779 0 0,32 1 1 0 0,-36 2 2 0 0,-1 1 1 0 0,1 0-1 0 0,-1 1 0 0 0,17 5 1 0 0,28 15 6 0 0,-44-18 30 0 0,0 0 0 0 0,0-1 0 0 0,1-1 0 0 0,-1 0 0 0 0,23 0 0 0 0,-18-1-39 0 0,0 0 0 0 0,27 7 0 0 0,-44-7 87 0 0,-1-1 1 0 0,0 0-1 0 0,0 1 0 0 0,0-1 1 0 0,-1 1-1 0 0,1 0 0 0 0,0 0 0 0 0,-1 0 1 0 0,1 0-1 0 0,-1 0 0 0 0,1 1 1 0 0,-1-1-1 0 0,0 1 0 0 0,0-1 1 0 0,0 1-1 0 0,-1 0 0 0 0,1 0 1 0 0,-1 0-1 0 0,1 0 0 0 0,-1 0 1 0 0,0 0-1 0 0,0 0 0 0 0,0 0 1 0 0,-1 0-1 0 0,1 1 0 0 0,-1 3 0 0 0,5 19-97 0 0,-5 46 202 0 0,0 36 197 0 0,0-53-255 0 0,-5 16-145 0 0,0-36 55 0 0,-1-1 1 0 0,-21 64-1 0 0,22-85-36 0 0,4-8 89 0 0,-1 0 0 0 0,0 0 0 0 0,0-1 0 0 0,0 1 0 0 0,-5 5 0 0 0,6-8-12 0 0,-1-1 0 0 0,0 1 0 0 0,1 0 0 0 0,-1-1 1 0 0,0 1-1 0 0,0-1 0 0 0,0 0 0 0 0,0 0 0 0 0,0 1 0 0 0,-1-1 0 0 0,1-1 1 0 0,0 1-1 0 0,0 0 0 0 0,-5 0 0 0 0,-58 16 56 0 0,42-10-32 0 0,-1-2 0 0 0,0 0-1 0 0,-26 2 1 0 0,-38-6 35 0 0,32-5-270 0 0,42 2 173 0 0,-1 1 1 0 0,0 0 0 0 0,0 1-1 0 0,-15 2 1 0 0,15 5-39 0 0,11-3-763 0 0,8-2-1699 0 0,-1-2 814 0 0</inkml:trace>
  <inkml:trace contextRef="#ctx0" brushRef="#br0" timeOffset="2100.85">2676 940 2114 0 0,'-32'-35'3576'0'0,"-24"-12"-2418"0"0,15 13 354 0 0,28 25-1073 0 0,-1 0 0 0 0,1 1 0 0 0,-1 1 0 0 0,0 0 0 0 0,-1 1 0 0 0,-20-5 0 0 0,20 6 353 0 0,4 0-589 0 0,-9-1 758 0 0,53 11 853 0 0,37 2-1130 0 0,-32-7-818 0 0,20 0-399 0 0,52 0 802 0 0,-66 0-292 0 0,-14 0 113 0 0,100 0 325 0 0,68-2 84 0 0,-5 0 2 0 0,-67 2-80 0 0,11-4-233 0 0,156-24 0 0 0,-189 12 8 0 0,-82 12-157 0 0,4-1 67 0 0,-1 2 0 0 0,38-1 0 0 0,-60 4-111 0 0,0 0-1 0 0,0 0 0 0 0,1 0 1 0 0,-1-1-1 0 0,0 0 1 0 0,0 1-1 0 0,0-1 0 0 0,0 0 1 0 0,0-1-1 0 0,0 1 1 0 0,0 0-1 0 0,0-1 0 0 0,0 0 1 0 0,-1 0-1 0 0,1 0 0 0 0,-1 0 1 0 0,1 0-1 0 0,-1 0 1 0 0,0 0-1 0 0,0-1 0 0 0,0 1 1 0 0,0-1-1 0 0,0 0 0 0 0,1-3 1 0 0,1-1 23 0 0,-1 0 1 0 0,-1-1-1 0 0,1 1 0 0 0,-1-1 0 0 0,-1 0 1 0 0,1 0-1 0 0,-1 0 0 0 0,-1 1 1 0 0,1-11-1 0 0,1-29 58 0 0,0-5-88 0 0,-1 6 83 0 0,1 22-94 0 0,-2-1 0 0 0,-1 1 0 0 0,-5-32 0 0 0,-14-23 121 0 0,16 68-22 0 0,0 1 0 0 0,-10-19-1 0 0,-13-34-27 0 0,26 60-54 0 0,1-1 0 0 0,-1 0 0 0 0,1 1 0 0 0,-1-1 0 0 0,1 0 0 0 0,1-5 0 0 0,-1 6 1 0 0,1 1 0 0 0,-1-1 1 0 0,0 1-1 0 0,0 0 1 0 0,0-1-1 0 0,0 1 0 0 0,0-1 1 0 0,-1 1-1 0 0,1 0 0 0 0,-1-1 1 0 0,0 1-1 0 0,1 0 1 0 0,-1 0-1 0 0,-1-3 0 0 0,-3-2-123 0 0,2 6 110 0 0,0 0 0 0 0,0 1-1 0 0,0-1 1 0 0,0 1 0 0 0,-1 0 0 0 0,1 0-1 0 0,0 0 1 0 0,0 1 0 0 0,0-1 0 0 0,0 1-1 0 0,0-1 1 0 0,0 1 0 0 0,0 0-1 0 0,0 0 1 0 0,0 0 0 0 0,0 1 0 0 0,0-1-1 0 0,-3 3 1 0 0,0-1 8 0 0,1 0 0 0 0,-1-1 0 0 0,0 0 1 0 0,0 0-1 0 0,0-1 0 0 0,-6 2 0 0 0,-15-2 94 0 0,-51-6 1 0 0,-4 0 7 0 0,48 5-79 0 0,-12 0 10 0 0,14 0-32 0 0,-81 2-632 0 0,-59-2 315 0 0,-26-1 303 0 0,67 4-145 0 0,-235 35-812 0 0,84-6 1276 0 0,93-15-114 0 0,187-17-200 0 0,1 0-1 0 0,0 0 1 0 0,0 1 0 0 0,0-1-1 0 0,0 0 1 0 0,0 0 0 0 0,0 1 0 0 0,-1-1-1 0 0,1 0 1 0 0,0 1 0 0 0,0-1 0 0 0,0 1-1 0 0,0-1 1 0 0,0 1 0 0 0,1 0-1 0 0,-1-1 1 0 0,-2 2 0 0 0,3-1 12 0 0,0 0 0 0 0,0-1 0 0 0,0 1 0 0 0,0 0 1 0 0,-1-1-1 0 0,1 1 0 0 0,0-1 0 0 0,0 1 0 0 0,0 0 0 0 0,0-1 0 0 0,0 1 0 0 0,1 0 1 0 0,-1-1-1 0 0,0 1 0 0 0,0 0 0 0 0,0-1 0 0 0,1 1 0 0 0,-1-1 0 0 0,0 1 1 0 0,0 0-1 0 0,1-1 0 0 0,-1 1 0 0 0,1 0 0 0 0,1 3 19 0 0,0 0 0 0 0,0 0 0 0 0,0 1 0 0 0,-1-1 0 0 0,1 1 0 0 0,-1-1 0 0 0,0 1 0 0 0,-1-1 1 0 0,1 1-1 0 0,-1 0 0 0 0,0-1 0 0 0,0 1 0 0 0,0 0 0 0 0,-1-1 0 0 0,0 1 0 0 0,0 0 0 0 0,-3 8 0 0 0,-1 8-17 0 0,-2 8-64 0 0,5-10 44 0 0,7 174-131 0 0,-1-146 311 0 0,-1-22-105 0 0,-1 1 0 0 0,-1-1 0 0 0,-1 1 0 0 0,-7 45 0 0 0,4-32 488 0 0,-1-1-560 0 0,3-13 304 0 0,7-20-3550 0 0,0-3 1548 0 0</inkml:trace>
  <inkml:trace contextRef="#ctx0" brushRef="#br0" timeOffset="84878.67">150 1487 1089 0 0,'-31'-36'5648'0'0,"27"29"-5110"0"0,1-1-1 0 0,0 0 1 0 0,0 0 0 0 0,1 0 0 0 0,0-1-1 0 0,0 1 1 0 0,1 0 0 0 0,0-1 0 0 0,0 0-1 0 0,1-16 1 0 0,0 24-474 0 0,-1 0-1 0 0,0 1 1 0 0,0-1 0 0 0,-1 0 0 0 0,1 1 0 0 0,0-1-1 0 0,0 1 1 0 0,0 0 0 0 0,0-1 0 0 0,0 1-1 0 0,0 0 1 0 0,-1 0 0 0 0,1-1 0 0 0,0 1-1 0 0,0 0 1 0 0,0 0 0 0 0,-1 0 0 0 0,1 0-1 0 0,-2 1 1 0 0,-8-2 540 0 0,7 0-504 0 0,1-1 0 0 0,0 0 1 0 0,-1 0-1 0 0,1 0 0 0 0,0-1 0 0 0,0 1 0 0 0,0-1 1 0 0,0 1-1 0 0,1-1 0 0 0,-1 0 0 0 0,1 0 0 0 0,-1 0 1 0 0,1-1-1 0 0,0 1 0 0 0,0-1 0 0 0,1 1 0 0 0,-1-1 1 0 0,1 1-1 0 0,0-1 0 0 0,0 0 0 0 0,0 1 0 0 0,-1-7 1 0 0,-1-10 164 0 0,1 0 0 0 0,0-40 0 0 0,2 50-231 0 0,6-81 239 0 0,17-43-227 0 0,3-33-189 0 0,-25 158 173 0 0,1-1 0 0 0,0 1-1 0 0,0-1 1 0 0,1 1 0 0 0,1 0 0 0 0,-1 0 0 0 0,2 0-1 0 0,-1 0 1 0 0,1 1 0 0 0,0 0 0 0 0,11-14 0 0 0,-13 20-37 0 0,-1 0 1 0 0,1-1 0 0 0,0 1 0 0 0,0 0 0 0 0,-1 1 0 0 0,1-1 0 0 0,1 0-1 0 0,-1 1 1 0 0,0-1 0 0 0,0 1 0 0 0,0 0 0 0 0,1 0 0 0 0,-1 1 0 0 0,5-1 0 0 0,2 0 9 0 0,0 1 0 0 0,0 1 1 0 0,16 2-1 0 0,-19-2 0 0 0,1 0 1 0 0,-1 0-1 0 0,1-1 1 0 0,0 0-1 0 0,-1 0 0 0 0,1 0 1 0 0,-1-1-1 0 0,12-3 1 0 0,126-50 695 0 0,-101 37-690 0 0,-16 6-114 0 0,42-12 87 0 0,-40 14 161 0 0,46-6 1 0 0,-3 9-176 0 0,-24 8-264 0 0,-32 1 266 0 0,0 0 1 0 0,-1 2-1 0 0,1 0 1 0 0,-1 0-1 0 0,0 2 1 0 0,27 15-1 0 0,3 0 227 0 0,-15-9-224 0 0,21 0-145 0 0,-34-10 119 0 0,0-1 0 0 0,25-1-1 0 0,90-13-37 0 0,-59 3 87 0 0,66 1 50 0 0,-79 8-213 0 0,90 12-1 0 0,-72-5-81 0 0,87-3 1 0 0,-140-4 121 0 0,-24 0 123 0 0,0 0 1 0 0,1 0 0 0 0,-1 0-1 0 0,0 1 1 0 0,1-1-1 0 0,-1 1 1 0 0,0 0 0 0 0,0-1-1 0 0,0 1 1 0 0,1 0-1 0 0,-1 0 1 0 0,0 1 0 0 0,0-1-1 0 0,0 0 1 0 0,-1 1 0 0 0,1-1-1 0 0,0 1 1 0 0,0 0-1 0 0,-1-1 1 0 0,1 1 0 0 0,-1 0-1 0 0,0 0 1 0 0,1 0-1 0 0,1 3 1 0 0,1 5-22 0 0,-1 0 0 0 0,1-1 0 0 0,-2 1 1 0 0,3 15-1 0 0,-1-6 47 0 0,-1-4-45 0 0,0 1 0 0 0,-2 0 0 0 0,0-1 0 0 0,-1 1 0 0 0,-2 18 0 0 0,-16 79-42 0 0,9-58 293 0 0,-11 39 40 0 0,-26 95 581 0 0,41-162-771 0 0,4-22-51 0 0,1-1 1 0 0,-1 1-1 0 0,0-1 1 0 0,0 0-1 0 0,0 1 1 0 0,-1-1-1 0 0,0 0 1 0 0,0 0-1 0 0,-2 4 1 0 0,3-7 8 0 0,1 0 0 0 0,-1 0 1 0 0,0 0-1 0 0,0 0 1 0 0,0 0-1 0 0,0-1 0 0 0,0 1 1 0 0,0 0-1 0 0,0 0 1 0 0,0-1-1 0 0,0 1 0 0 0,0-1 1 0 0,0 1-1 0 0,0-1 1 0 0,0 1-1 0 0,0-1 0 0 0,-1 0 1 0 0,1 0-1 0 0,0 1 1 0 0,0-1-1 0 0,0 0 0 0 0,-2 0 1 0 0,-26-10 140 0 0,0 0 117 0 0,23 10-248 0 0,-1 0 1 0 0,1 0-1 0 0,0 0 1 0 0,-1 1 0 0 0,1 0-1 0 0,-1 1 1 0 0,1-1 0 0 0,0 1-1 0 0,0 0 1 0 0,-6 4-1 0 0,3-3-32 0 0,1 0-1 0 0,-1 0 0 0 0,-14 2 0 0 0,-110 0-104 0 0,2 0 230 0 0,-84 32 241 0 0,43-5-210 0 0,168-31-188 0 0,0-1-1 0 0,0 0 0 0 0,0 1 1 0 0,0-1-1 0 0,0-1 0 0 0,0 1 0 0 0,1-1 1 0 0,-1 1-1 0 0,0-1 0 0 0,-5-2 1 0 0,7 2 10 0 0,1 0-1 0 0,-1 1 1 0 0,1-1 0 0 0,0 0 0 0 0,-1 0 0 0 0,1 0-1 0 0,0 0 1 0 0,0 0 0 0 0,0-1 0 0 0,0 1 0 0 0,0 0-1 0 0,0 0 1 0 0,0-1 0 0 0,0 1 0 0 0,0 0-1 0 0,1-1 1 0 0,-1 1 0 0 0,0-1 0 0 0,1 1 0 0 0,-1-1-1 0 0,1 1 1 0 0,0-1 0 0 0,0 0 0 0 0,-1 1 0 0 0,1-1-1 0 0,0-1 1 0 0,1 1-9 0 0,-1 0-1 0 0,0 0 1 0 0,1 0-1 0 0,0 0 1 0 0,-1 0-1 0 0,1 0 1 0 0,0 0-1 0 0,0 1 1 0 0,0-1 0 0 0,0 0-1 0 0,0 1 1 0 0,0-1-1 0 0,1 0 1 0 0,1-1-1 0 0,7-11-537 0 0,-2 7-3176 0 0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45:53.14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391 362 1313 0 0,'-3'-7'358'0'0,"0"-1"-1"0"0,1 1 1 0 0,1-1-1 0 0,-1 0 0 0 0,1 1 1 0 0,0-1-1 0 0,1-13 1 0 0,0 2 446 0 0,1-1 460 0 0,8-65 2136 0 0,-6 42-1387 0 0,-5 44-1962 0 0,1-1 0 0 0,0 1 0 0 0,0-1 1 0 0,0 1-1 0 0,0 0 0 0 0,0 0 0 0 0,0-1 1 0 0,0 1-1 0 0,0 0 0 0 0,0 0 0 0 0,0 0 1 0 0,1 0-1 0 0,-1 0 0 0 0,-1 2 0 0 0,-4 12 107 0 0,0 2-1 0 0,-4 19 0 0 0,9-33-137 0 0,-56 227 577 0 0,36-143-436 0 0,-1 28-100 0 0,1 59-204 0 0,17-102 22 0 0,2 19 113 0 0,3 46-41 0 0,-1-30 154 0 0,-1-67 27 0 0,-6 20-32 0 0,1 3-225 0 0,3-40 161 0 0,-2 13-64 0 0,2-13-14 0 0,-2 34 1 0 0,2-41 471 0 0,5-27 330 0 0,5-16-513 0 0,-2 6-124 0 0,-1 8-87 0 0,-3 10-25 0 0,10-26 129 0 0,-10 25-107 0 0,1 1 1 0 0,0-1-1 0 0,-1 1 1 0 0,1 0-1 0 0,1-1 1 0 0,-1 1-1 0 0,0 0 1 0 0,1 0-1 0 0,4-4 1 0 0,-6 6-33 0 0,0 1 1 0 0,0-1 0 0 0,0 1-1 0 0,0-1 1 0 0,0 1 0 0 0,0-1-1 0 0,0 1 1 0 0,0 0 0 0 0,0 0-1 0 0,0-1 1 0 0,0 1-1 0 0,0 0 1 0 0,0 0 0 0 0,0 0-1 0 0,0 0 1 0 0,0 0 0 0 0,0 0-1 0 0,0 1 1 0 0,0-1 0 0 0,0 0-1 0 0,0 0 1 0 0,1 1 0 0 0,12 7-7 0 0,-5-1 8 0 0,0 0 14 0 0,-2-3-13 0 0,1 0 0 0 0,-1 0 0 0 0,1-1 0 0 0,-1 0 0 0 0,1-1 0 0 0,0 1 0 0 0,0-2 0 0 0,0 1 0 0 0,11 0 0 0 0,81 1-93 0 0,-71-4 208 0 0,19 0-35 0 0,-15-1-195 0 0,47-5 306 0 0,39-6-339 0 0,60-10-372 0 0,-60 7 468 0 0,-12 0 108 0 0,-29 4-136 0 0,-27 5 50 0 0,38-4 73 0 0,44 1 139 0 0,-1 14 27 0 0,-44 8-120 0 0,-15 4-41 0 0,-30-6-294 0 0,0-2 1 0 0,57 3-1 0 0,-88-12-198 0 0,-1 0 0 0 0,1-1 0 0 0,-1 0 0 0 0,1-1 0 0 0,-1 0 0 0 0,22-10 0 0 0,-27 10-281 0 0,-2-1-555 0 0</inkml:trace>
  <inkml:trace contextRef="#ctx0" brushRef="#br0" timeOffset="1058.31">47 242 1730 0 0,'-38'-36'3827'0'0,"37"35"-3705"0"0,0 0 0 0 0,0 1-1 0 0,1-1 1 0 0,-1 0-1 0 0,0 0 1 0 0,1 1 0 0 0,-1-1-1 0 0,1 0 1 0 0,-1 0-1 0 0,1 0 1 0 0,0 0 0 0 0,-1 0-1 0 0,1 0 1 0 0,0 1 0 0 0,0-1-1 0 0,-1 0 1 0 0,1 0-1 0 0,0 0 1 0 0,0 0 0 0 0,0 0-1 0 0,0 0 1 0 0,0 0 0 0 0,0 0-1 0 0,0 0 1 0 0,1 0-1 0 0,-1 0 1 0 0,0 0 0 0 0,1 0-1 0 0,-1 0 1 0 0,0 0 0 0 0,1 0-1 0 0,-1 0 1 0 0,1 0-1 0 0,2-2 17 0 0,0 1 0 0 0,-1 0 0 0 0,1 0 0 0 0,0 0 0 0 0,0 1 0 0 0,0-1 0 0 0,0 1 0 0 0,1-1 0 0 0,4 0 0 0 0,14-5 376 0 0,33-6 1 0 0,67-1-57 0 0,-72 12-333 0 0,93 5 533 0 0,69 17-919 0 0,-28-2-130 0 0,-62-13 561 0 0,-22-7-76 0 0,112-17-1 0 0,96-30 106 0 0,-17 3-240 0 0,-95 27-224 0 0,-158 17 118 0 0,43 3 1 0 0,-68 0 167 0 0,1 0 0 0 0,-1 1 1 0 0,0 1-1 0 0,0 0 0 0 0,0 1 1 0 0,22 10-1 0 0,-27-10-5 0 0,-1 1 0 0 0,0 1 0 0 0,0 0 0 0 0,0 0 0 0 0,-1 0 0 0 0,0 0 0 0 0,0 1 0 0 0,0 0 0 0 0,-1 1 0 0 0,0-1 0 0 0,0 1 0 0 0,5 13 0 0 0,9 49 75 0 0,-19-69-107 0 0,1 0-1 0 0,-1 0 1 0 0,1 0 0 0 0,-1 1 0 0 0,0-1-1 0 0,1 0 1 0 0,-1 1 0 0 0,0-1 0 0 0,0 0-1 0 0,0 1 1 0 0,0-1 0 0 0,0 2-1 0 0,-4 9 81 0 0,2-2-145 0 0,-2-1 58 0 0,0 0 0 0 0,0 0 1 0 0,0-1-1 0 0,-11 15 0 0 0,3-4 30 0 0,-4 9 262 0 0,2 0-1 0 0,1 2 1 0 0,-17 56 0 0 0,12-12 489 0 0,9-26-467 0 0,-14 105 531 0 0,9 78-170 0 0,5-4 843 0 0,8-194-1255 0 0,-3 10 51 0 0,1-3-166 0 0,0 29 329 0 0,3-69-395 0 0,-5-5-44 0 0,-9-7-196 0 0,10 10 206 0 0,-1 1 0 0 0,1-1 0 0 0,-1 1 0 0 0,1 1 0 0 0,-1-1 0 0 0,0 0 0 0 0,1 1 0 0 0,-1 0 0 0 0,0 0 0 0 0,-7 2 0 0 0,-49 11 105 0 0,46-9-60 0 0,13-4-105 0 0,-29 7-378 0 0,19-4 402 0 0,3-2 38 0 0,-12 2-378 0 0,-32 1 0 0 0,37-4-986 0 0,0-1-1 0 0,-26-4 1 0 0,25 1-387 0 0</inkml:trace>
  <inkml:trace contextRef="#ctx0" brushRef="#br0" timeOffset="2109.06">2775 156 480 0 0,'-8'-10'385'0'0,"5"3"287"0"0,-4 2-1088 0 0,-5-6 1761 0 0,9 10-1921 0 0,3-1 416 0 0,-12-9 736 0 0,12 10-512 0 0,-5-1 128 0 0,2-6-512 0 0</inkml:trace>
  <inkml:trace contextRef="#ctx0" brushRef="#br0" timeOffset="2889.5">2703 86 1089 0 0,'-2'-2'208'0'0,"1"0"0"0"0,-1 0 0 0 0,0 0 0 0 0,1 0 0 0 0,-1 0 0 0 0,0 0 0 0 0,0 0 0 0 0,0 1 0 0 0,-4-3-1 0 0,1 0-97 0 0,3 2 168 0 0,-22-17 1092 0 0,23 18-1219 0 0,0-1-1 0 0,0 1 1 0 0,0 0 0 0 0,0 0-1 0 0,0-1 1 0 0,0 1-1 0 0,0 0 1 0 0,0-1-1 0 0,1 1 1 0 0,-1-1-1 0 0,1 1 1 0 0,-1-1-1 0 0,1 0 1 0 0,-1 1-1 0 0,1-3 1 0 0,-4-7 910 0 0,4 11-1044 0 0,0 0 1 0 0,0-1 0 0 0,0 1 0 0 0,0 0 0 0 0,0 0 0 0 0,0 0 0 0 0,0 0 0 0 0,-1-1 0 0 0,1 1 0 0 0,0 0 0 0 0,0 0 0 0 0,0 0 0 0 0,0 0 0 0 0,0 0 0 0 0,-1-1 0 0 0,1 1 0 0 0,0 0 0 0 0,0 0 0 0 0,0 0 0 0 0,0 0 0 0 0,-1 0 0 0 0,1 0 0 0 0,0 0 0 0 0,0 0 0 0 0,0 0 0 0 0,-1 0 0 0 0,1 0 0 0 0,0 0 0 0 0,0 0 0 0 0,0 0 0 0 0,-1 0 0 0 0,1 0 0 0 0,0 0 0 0 0,0 0 0 0 0,0 0 0 0 0,-1 0-1 0 0,1 0 1 0 0,0 0 0 0 0,0 0 0 0 0,0 0 0 0 0,-1 0 0 0 0,1 0 0 0 0,0 0 0 0 0,0 0 0 0 0,0 1 0 0 0,0-1 0 0 0,-1 0 0 0 0,1 0 0 0 0,0 0 0 0 0,-3 5 142 0 0,0 0-1 0 0,1-1 1 0 0,0 1-1 0 0,0 0 1 0 0,0 0-1 0 0,0 0 1 0 0,0 6-1 0 0,-5 13 87 0 0,-2-1 64 0 0,-13 75-653 0 0,17-72 312 0 0,-43 288 246 0 0,37-188 28 0 0,6-41-82 0 0,4 4 527 0 0,19 152 1 0 0,-13-158-588 0 0,-5-34-90 0 0,0-49-27 0 0,6-3-498 0 0,1 0 334 0 0,32-6 687 0 0,25 2-276 0 0,48 7-446 0 0,-48 1 253 0 0,152-1 157 0 0,-130 0-242 0 0,-29 0 70 0 0,36 0 71 0 0,280-13 430 0 0,-258 3-358 0 0,277-41 619 0 0,50-5-550 0 0,-318 49-112 0 0,-122 7-253 0 0,0 0 0 0 0,0 0 0 0 0,0 0 0 0 0,0 0 0 0 0,0 0 0 0 0,-1 1 0 0 0,1-1 0 0 0,0 0 1 0 0,0 1-1 0 0,0 0 0 0 0,0-1 0 0 0,0 1 0 0 0,-1 0 0 0 0,1 0 0 0 0,0 0 0 0 0,-1 0 0 0 0,1 0 0 0 0,-1 1 1 0 0,1-1-1 0 0,1 2 0 0 0,0 2-1285 0 0</inkml:trace>
  <inkml:trace contextRef="#ctx0" brushRef="#br0" timeOffset="3792.57">2849 209 1537 0 0,'-2'-2'182'0'0,"0"-1"-1"0"0,0 0 1 0 0,1 1-1 0 0,-1-1 1 0 0,1 0-1 0 0,0 0 1 0 0,-1-4-1 0 0,-9-15 2072 0 0,9 15-972 0 0,10 7-429 0 0,11 6-689 0 0,-11-3 8 0 0,1 0 0 0 0,0-1 1 0 0,0 0-1 0 0,0 0 0 0 0,1-1 0 0 0,-1 0 0 0 0,16-1 1 0 0,31-5 561 0 0,-19 0-657 0 0,-9 1-403 0 0,63-9 361 0 0,146-17 418 0 0,-142 19-183 0 0,-32 5-79 0 0,287-7 618 0 0,-243 17-547 0 0,0 5 0 0 0,198 42 0 0 0,-239-34-136 0 0,110 21 198 0 0,-175-38-296 0 0,0 0 0 0 0,1 0 0 0 0,-1 0 0 0 0,0 0 0 0 0,0 1 0 0 0,0-1 0 0 0,1 0 0 0 0,-1 1 0 0 0,0-1 0 0 0,0 1 0 0 0,0-1 0 0 0,0 1 0 0 0,0-1 0 0 0,0 1 0 0 0,0 0 0 0 0,0-1 0 0 0,0 1 0 0 0,0 0 0 0 0,0 0 0 0 0,0 0 0 0 0,-1 0 0 0 0,1-1 0 0 0,0 1 0 0 0,-1 0 0 0 0,1 1 0 0 0,0 0 0 0 0,-1-1 15 0 0,1 1-1 0 0,-1-1 1 0 0,0 0-1 0 0,-1 0 1 0 0,1 1-1 0 0,0-1 1 0 0,0 0 0 0 0,0 0-1 0 0,-1 1 1 0 0,1-1-1 0 0,-1 0 1 0 0,0 2-1 0 0,-8 12 100 0 0,7-11-112 0 0,0 0 0 0 0,0 1 0 0 0,0 0 1 0 0,1-1-1 0 0,-1 1 0 0 0,1 0 0 0 0,0 0 1 0 0,0-1-1 0 0,1 1 0 0 0,0 9 0 0 0,4 57 606 0 0,-1-34-299 0 0,-2 10-34 0 0,2 29-70 0 0,-6 50 232 0 0,-68 437 2136 0 0,64-515-2268 0 0,2-13-70 0 0,1-12-103 0 0,-2-1-30 0 0,1-8-66 0 0,1-1 9 0 0,4-11-70 0 0,0-1-1 0 0,0 1 0 0 0,0 0 1 0 0,-1-1-1 0 0,1 1 1 0 0,-1-1-1 0 0,0 0 1 0 0,1 1-1 0 0,-1-1 1 0 0,0 1-1 0 0,0-1 1 0 0,1 0-1 0 0,-1 1 1 0 0,0-1-1 0 0,-2 1 1 0 0,3-1-283 0 0</inkml:trace>
  <inkml:trace contextRef="#ctx0" brushRef="#br0" timeOffset="4714.66">3560 1150 993 0 0,'8'-42'1038'0'0,"-7"31"-114"0"0,1 0 1 0 0,6-20 0 0 0,-6 15 71 0 0,-2 14-856 0 0,0 1 1 0 0,0-1-1 0 0,0 0 0 0 0,1 1 1 0 0,-1-1-1 0 0,0 0 0 0 0,1 1 0 0 0,-1-1 1 0 0,1 1-1 0 0,-1-1 0 0 0,5 0 2472 0 0,-5 13-1278 0 0,-1 22-559 0 0,0-12-332 0 0,-8 93 1318 0 0,3-59-1659 0 0,-16 238 635 0 0,18-174-580 0 0,3-41-15 0 0,1-59-22 0 0,4 175-52 0 0,-1-147-24 0 0,3 1 0 0 0,11 49 0 0 0,-6-62 61 0 0,-3-14-1064 0 0,-3-16-530 0 0,0-3 250 0 0,5 3-208 0 0</inkml:trace>
  <inkml:trace contextRef="#ctx0" brushRef="#br0" timeOffset="5401.54">3105 2598 1826 0 0,'-13'-17'2768'0'0,"12"15"-2428"0"0,0 0 0 0 0,1 1 1 0 0,-1-1-1 0 0,0 1 0 0 0,-1-1 1 0 0,1 1-1 0 0,0 0 0 0 0,0-1 1 0 0,-3-1-1 0 0,0 1 400 0 0,4 2-722 0 0,0 0 0 0 0,0 0-1 0 0,-1-1 1 0 0,1 1 0 0 0,0 0-1 0 0,0 0 1 0 0,0 0 0 0 0,0 0-1 0 0,-1 0 1 0 0,1 0 0 0 0,0 0-1 0 0,0 0 1 0 0,0 0 0 0 0,-1 0-1 0 0,1 0 1 0 0,0 0 0 0 0,0 0-1 0 0,0 0 1 0 0,-1 0 0 0 0,1 0-1 0 0,0 0 1 0 0,0 0 0 0 0,0 0-1 0 0,-1 0 1 0 0,1 0 0 0 0,0 0 0 0 0,0 0-1 0 0,0 0 1 0 0,-1 0 0 0 0,1 0-1 0 0,0 0 1 0 0,0 1 0 0 0,0-1-1 0 0,0 0 1 0 0,-1 0 0 0 0,1 0-1 0 0,0 0 1 0 0,0 0 0 0 0,0 1-1 0 0,0-1 1 0 0,0 0 0 0 0,0 0-1 0 0,0 0 1 0 0,-1 1 0 0 0,1-1-1 0 0,-3 6 88 0 0,0 1-1 0 0,0-1 0 0 0,0 1 0 0 0,1 0 1 0 0,0 0-1 0 0,0 0 0 0 0,1 0 0 0 0,0 0 0 0 0,0 0 1 0 0,1 10-1 0 0,-2 2-1 0 0,-3 40 498 0 0,2-1 1 0 0,6 73 0 0 0,2-69 171 0 0,0-30-1103 0 0,10 15 621 0 0,0-17-77 0 0,-4-12-266 0 0,-10-16 81 0 0,1 0 1 0 0,0 0 0 0 0,-1 0 0 0 0,1 0-1 0 0,0 0 1 0 0,0 0 0 0 0,0 0-1 0 0,0-1 1 0 0,0 1 0 0 0,4 0-1 0 0,-5-1-28 0 0,1 0-1 0 0,0-1 0 0 0,-1 1 0 0 0,1-1 0 0 0,0 1 1 0 0,-1-1-1 0 0,1 0 0 0 0,0 0 0 0 0,0 0 1 0 0,-1 0-1 0 0,1 0 0 0 0,2-1 0 0 0,15-5 114 0 0,-12 1-77 0 0,0 1-1 0 0,0-1 1 0 0,0 0 0 0 0,-1-1 0 0 0,0 0 0 0 0,0 0-1 0 0,0 0 1 0 0,-1 0 0 0 0,6-10 0 0 0,4-9-278 0 0,16-33 0 0 0,-25 46 184 0 0,4-10 64 0 0,0-1 0 0 0,-2-1 0 0 0,0 0 0 0 0,-2 0 0 0 0,5-40 0 0 0,-6-12 220 0 0,-6 27-160 0 0,0 43-53 0 0,1 1-1 0 0,-1-1 0 0 0,0 1 0 0 0,-1-1 0 0 0,1 1 0 0 0,-1-1 1 0 0,0 1-1 0 0,0 0 0 0 0,-1 0 0 0 0,1 0 0 0 0,-1 0 1 0 0,0 1-1 0 0,-1-1 0 0 0,-5-6 0 0 0,6 9-30 0 0,1 0 1 0 0,-1 0-1 0 0,0 0 0 0 0,0 0 1 0 0,0 0-1 0 0,0 1 0 0 0,-1-1 1 0 0,1 1-1 0 0,0 0 0 0 0,0 0 1 0 0,-1 0-1 0 0,1 1 0 0 0,-1-1 1 0 0,1 1-1 0 0,-1 0 0 0 0,1-1 1 0 0,-1 2-1 0 0,1-1 0 0 0,-1 0 1 0 0,1 1-1 0 0,-1 0 0 0 0,1-1 1 0 0,0 1-1 0 0,-6 3 0 0 0,-16 6 717 0 0,8-1-1410 0 0,3-1 411 0 0</inkml:trace>
  <inkml:trace contextRef="#ctx0" brushRef="#br0" timeOffset="5811.56">3610 2993 2498 0 0,'0'0'269'0'0,"-1"-1"-1"0"0,1 0 1 0 0,0 0 0 0 0,0 0-1 0 0,-1 1 1 0 0,1-1-1 0 0,-1 0 1 0 0,1 0-1 0 0,0 1 1 0 0,-1-1-1 0 0,0 0 1 0 0,1 1 0 0 0,-1-1-1 0 0,1 1 1 0 0,-1-1-1 0 0,0 1 1 0 0,1-1-1 0 0,-1 1 1 0 0,0-1-1 0 0,0 1 1 0 0,1 0-1 0 0,-1-1 1 0 0,0 1 0 0 0,0 0-1 0 0,1-1 1 0 0,-1 1-1 0 0,-1 0 1 0 0,1 0-142 0 0,0 1 1 0 0,0-1-1 0 0,0 1 1 0 0,0-1-1 0 0,0 1 1 0 0,0 0-1 0 0,0 0 1 0 0,0-1-1 0 0,0 1 1 0 0,0 0-1 0 0,1 0 1 0 0,-1 0-1 0 0,0 0 1 0 0,1-1-1 0 0,-1 1 1 0 0,0 0-1 0 0,0 2 1 0 0,-2 3 26 0 0,0 1 1 0 0,0 0-1 0 0,1 0 0 0 0,0 0 1 0 0,-2 13-1 0 0,-3 10 329 0 0,0 0-96 0 0,5-17-336 0 0,-1 16-950 0 0,7-26-1739 0 0</inkml:trace>
  <inkml:trace contextRef="#ctx0" brushRef="#br0" timeOffset="6280.66">3816 2397 2691 0 0,'-1'-2'452'0'0,"0"0"0"0"0,0-1 1 0 0,0 1-1 0 0,-1 0 1 0 0,1 0-1 0 0,-1 0 1 0 0,1 0-1 0 0,-1 1 0 0 0,0-1 1 0 0,0 0-1 0 0,-4-2 1 0 0,6 4-343 0 0,0 0 0 0 0,0 0 0 0 0,-1 0 1 0 0,1 0-1 0 0,0 0 0 0 0,-1-1 0 0 0,1 1 0 0 0,0 0 1 0 0,-1 0-1 0 0,1 0 0 0 0,0 0 0 0 0,-1 0 1 0 0,1 0-1 0 0,0 0 0 0 0,0 0 0 0 0,-1 1 0 0 0,1-1 1 0 0,0 0-1 0 0,-1 0 0 0 0,1 0 0 0 0,0 0 1 0 0,-1 0-1 0 0,1 0 0 0 0,0 1 0 0 0,0-1 1 0 0,-1 0-1 0 0,1 0 0 0 0,0 0 0 0 0,0 1 0 0 0,-1-1 1 0 0,1 1-1 0 0,-8 13 1417 0 0,-1 21-619 0 0,8-32-672 0 0,-28 178 1647 0 0,24-117-1443 0 0,3 0 0 0 0,7 83 0 0 0,-2-120-389 0 0,0-1 1 0 0,11 39 0 0 0,-11-55-45 0 0,0 0 0 0 0,1-1-1 0 0,0 1 1 0 0,1-1 0 0 0,0 0 0 0 0,0 0 0 0 0,1 0 0 0 0,0-1 0 0 0,10 11 0 0 0,-13-16-65 0 0,-2-2 31 0 0,-1 0 0 0 0,1 0 0 0 0,-1 0 1 0 0,1 0-1 0 0,0-1 0 0 0,-1 1 1 0 0,1 0-1 0 0,0-1 0 0 0,0 1 0 0 0,0 0 1 0 0,0-1-1 0 0,0 1 0 0 0,-1-1 0 0 0,1 1 1 0 0,2 0-1 0 0,3-1-448 0 0</inkml:trace>
  <inkml:trace contextRef="#ctx0" brushRef="#br0" timeOffset="6636.24">4624 2351 2659 0 0,'-2'-10'1532'0'0,"0"1"0"0"0,0-1 0 0 0,1 0 0 0 0,1-10 0 0 0,0 19-1448 0 0,-1 0 0 0 0,1 1 0 0 0,0-1-1 0 0,0 1 1 0 0,0-1 0 0 0,0 1 0 0 0,0-1 0 0 0,-1 1 0 0 0,1-1 0 0 0,0 1-1 0 0,-1-1 1 0 0,1 1 0 0 0,0 0 0 0 0,-1-1 0 0 0,1 1 0 0 0,0-1-1 0 0,-1 1 1 0 0,1 0 0 0 0,-1-1 0 0 0,1 1 0 0 0,-1 0 0 0 0,1 0-1 0 0,-1-1 1 0 0,1 1 0 0 0,-1 0 0 0 0,1 0 0 0 0,-1 0 0 0 0,1-1 0 0 0,-1 1-1 0 0,1 0 1 0 0,-1 0 0 0 0,1 0 0 0 0,-1 0 0 0 0,1 0 0 0 0,-1 0-1 0 0,1 0 1 0 0,-1 0 0 0 0,0 0 0 0 0,1 1 0 0 0,-1-1 0 0 0,1 0-1 0 0,-1 0 1 0 0,1 0 0 0 0,-1 1 0 0 0,1-1 0 0 0,-1 1 0 0 0,-17 6 147 0 0,10-3 300 0 0,-50 38 515 0 0,-72 67 0 0 0,50-39-752 0 0,-29 23-72 0 0,-99 81 320 0 0,178-151 54 0 0,-1 0 0 0 0,-53 28 0 0 0,84-50-553 0 0,-1-1 0 0 0,0 1-1 0 0,1-1 1 0 0,-1 0 0 0 0,0 1 0 0 0,0-1-1 0 0,0 0 1 0 0,1 0 0 0 0,-1 1 0 0 0,0-1-1 0 0,0 0 1 0 0,0 0 0 0 0,0 0 0 0 0,0 0-1 0 0,1 0 1 0 0,-1 0 0 0 0,0 0 0 0 0,0-1-1 0 0,0 1 1 0 0,0 0 0 0 0,1 0 0 0 0,-2-1-1 0 0,1 1-30 0 0,1-1-1 0 0,0 1 0 0 0,0-1 1 0 0,0 1-1 0 0,0-1 1 0 0,0 1-1 0 0,0-1 0 0 0,0 1 1 0 0,0-1-1 0 0,0 1 0 0 0,0-1 1 0 0,0 1-1 0 0,0-1 1 0 0,0 1-1 0 0,0-1 0 0 0,0 1 1 0 0,1-1-1 0 0,-1 1 0 0 0,0-1 1 0 0,0 1-1 0 0,1-1 1 0 0,-1 1-1 0 0,0 0 0 0 0,0-1 1 0 0,1 1-1 0 0,-1-1 0 0 0,0 1 1 0 0,1 0-1 0 0,-1-1 1 0 0,1 1-1 0 0,-1 0 0 0 0,0 0 1 0 0,1-1-1 0 0,-1 1 0 0 0,1 0 1 0 0,0-1-1 0 0,13-8 110 0 0,-1 1 0 0 0,2 0 0 0 0,-1 1-1 0 0,1 0 1 0 0,22-6 0 0 0,10-1 171 0 0,-18 7 53 0 0,13-1-296 0 0,48-3 0 0 0,-46 9-76 0 0,0 2-1 0 0,71 8 1 0 0,-42 2-241 0 0,55 7-605 0 0,-41-12-4344 0 0,-67-4 3215 0 0</inkml:trace>
  <inkml:trace contextRef="#ctx0" brushRef="#br0" timeOffset="7268.81">1310 1368 256 0 0,'-4'-5'1488'0'0,"1"0"0"0"0,-1-1-1 0 0,1 1 1 0 0,0-1 0 0 0,0 0-1 0 0,-2-8 1 0 0,3 8-1107 0 0,0 0-1 0 0,1-1 1 0 0,0 1-1 0 0,0-1 0 0 0,0 1 1 0 0,1-1-1 0 0,0 1 1 0 0,1-1-1 0 0,-1 1 1 0 0,1 0-1 0 0,2-10 1 0 0,1-12 1311 0 0,-4 28-1675 0 0,0 0-1 0 0,0 0 1 0 0,1 0 0 0 0,-1 1-1 0 0,0-1 1 0 0,0 0 0 0 0,0 0-1 0 0,1 0 1 0 0,-1 0 0 0 0,0 0-1 0 0,0 0 1 0 0,0 0 0 0 0,1 0-1 0 0,-1 0 1 0 0,0 1 0 0 0,0-1-1 0 0,0 0 1 0 0,0 0 0 0 0,0 0-1 0 0,1 0 1 0 0,-1 0 0 0 0,0 1-1 0 0,0-1 1 0 0,0 0 0 0 0,0 0-1 0 0,0 0 1 0 0,0 0 0 0 0,0 1-1 0 0,0-1 1 0 0,0 0 0 0 0,1 0-1 0 0,-1 0 1 0 0,0 1 0 0 0,0-1-1 0 0,0 0 1 0 0,0 0 0 0 0,0 1-1 0 0,0-1 1 0 0,0 0 0 0 0,-1 1-1 0 0,-1 123 549 0 0,-7 62-307 0 0,2-53-195 0 0,3-45 55 0 0,-1 407 69 0 0,8-469-152 0 0,-3-25-36 0 0,0-1 1 0 0,0 1 0 0 0,-1-1-1 0 0,1 0 1 0 0,0 1 0 0 0,0-1 0 0 0,1 0-1 0 0,-1 1 1 0 0,0-1 0 0 0,0 1 0 0 0,0-1-1 0 0,0 0 1 0 0,0 1 0 0 0,0-1-1 0 0,0 0 1 0 0,1 1 0 0 0,-1-1 0 0 0,0 0-1 0 0,0 1 1 0 0,0-1 0 0 0,1 0 0 0 0,-1 1-1 0 0,0-1 1 0 0,1 0 0 0 0,-1 0-1 0 0,0 1 1 0 0,0-1 0 0 0,1 0 0 0 0,-1 0-1 0 0,1 0 1 0 0,-1 1 0 0 0,0-1-1 0 0,1 0 1 0 0,-1 0 0 0 0,0 0 0 0 0,1 0-1 0 0,-1 0 1 0 0,0 0 0 0 0,1 0 0 0 0,-1 0-1 0 0,1 0 1 0 0,-1 0 0 0 0,0 0-1 0 0,1 0 1 0 0,-1 0 0 0 0,1 0 0 0 0,-1 0-1 0 0,1 0 1 0 0,0-1-4 0 0,0-1-1 0 0,0 1 1 0 0,-1 0-1 0 0,1 0 1 0 0,0 0-1 0 0,-1-1 1 0 0,1 1 0 0 0,-1 0-1 0 0,1-1 1 0 0,-1 1-1 0 0,1-1 1 0 0,-1 1-1 0 0,0 0 1 0 0,0-1-1 0 0,0 1 1 0 0,0-3 0 0 0,0-30-1609 0 0,0 24 306 0 0,0-2-380 0 0,0 10 38 0 0</inkml:trace>
  <inkml:trace contextRef="#ctx0" brushRef="#br0" timeOffset="7863.39">1183 3121 1698 0 0,'-25'-15'2326'0'0,"21"11"-1855"0"0,-1 1 0 0 0,0 0-1 0 0,0 1 1 0 0,0-1 0 0 0,0 1 0 0 0,0 0-1 0 0,-1 0 1 0 0,1 0 0 0 0,-1 1 0 0 0,1 0-1 0 0,-7-1 1 0 0,-14 2 1354 0 0,-31-4 1126 0 0,53 3-2728 0 0,0 0 0 0 0,0 0 0 0 0,0 0 0 0 0,0-1 0 0 0,1 1 0 0 0,-1-1 0 0 0,0 0 0 0 0,1 0 0 0 0,-1 0 0 0 0,1 0 1 0 0,-6-6-1 0 0,2 0-53 0 0,0 0 0 0 0,0-1 0 0 0,1 0 0 0 0,0 0 0 0 0,1 0 0 0 0,-1-1 0 0 0,2 0 0 0 0,0 0 0 0 0,0 0 1 0 0,1 0-1 0 0,-4-19 0 0 0,5 16-120 0 0,0 0 1 0 0,1-1-1 0 0,1 1 0 0 0,0 0 1 0 0,3-21-1 0 0,-2 27 42 0 0,1 0 0 0 0,-1 0 0 0 0,2 0 0 0 0,3-10 0 0 0,-2 10-122 0 0,-1 0 0 0 0,1 0-1 0 0,1 1 1 0 0,-1-1 0 0 0,1 1-1 0 0,0 0 1 0 0,8-7 0 0 0,-9 9 30 0 0,0 1 1 0 0,0 0-1 0 0,0 0 1 0 0,1 0-1 0 0,-1 1 1 0 0,1-1-1 0 0,-1 1 1 0 0,1 0-1 0 0,0 0 1 0 0,0 1 0 0 0,0-1-1 0 0,0 1 1 0 0,0 0-1 0 0,0 1 1 0 0,0-1-1 0 0,0 1 1 0 0,0 0-1 0 0,0 0 1 0 0,1 1 0 0 0,-1-1-1 0 0,7 3 1 0 0,-1 1 10 0 0,0 0 1 0 0,0 0 0 0 0,-1 1-1 0 0,0 1 1 0 0,0 0-1 0 0,0 0 1 0 0,-1 1 0 0 0,0 0-1 0 0,0 1 1 0 0,0 0 0 0 0,-1 0-1 0 0,-1 1 1 0 0,13 17-1 0 0,-14-17-1 0 0,-1 0-1 0 0,1 0 0 0 0,-2 1 0 0 0,1 0 0 0 0,-1 0 1 0 0,-1 0-1 0 0,0 0 0 0 0,0 1 0 0 0,-1-1 0 0 0,0 1 0 0 0,-1-1 1 0 0,0 1-1 0 0,-1 0 0 0 0,0 0 0 0 0,-2 12 0 0 0,-4 16-10 0 0,0 0 7 0 0,-5 18 48 0 0,8-41-433 0 0,0-1 0 0 0,0 1 0 0 0,2 0 0 0 0,0 0 0 0 0,2 28 0 0 0,-1-43 253 0 0,0 0 1 0 0,0-1-1 0 0,0 1 1 0 0,0-1 0 0 0,1 1-1 0 0,-1 0 1 0 0,0-1-1 0 0,0 1 1 0 0,1-1-1 0 0,-1 1 1 0 0,0-1-1 0 0,0 1 1 0 0,1-1 0 0 0,-1 1-1 0 0,1-1 1 0 0,-1 1-1 0 0,0-1 1 0 0,1 1-1 0 0,0 0 1 0 0,0 0-906 0 0</inkml:trace>
  <inkml:trace contextRef="#ctx0" brushRef="#br0" timeOffset="8256.96">1378 3482 1858 0 0,'-9'-14'1472'0'0,"7"4"400"0"0,6 5 832 0 0,-2 5-2556 0 0,-1-1-1 0 0,1 1 1 0 0,-1-1-1 0 0,1 1 1 0 0,0 0-1 0 0,-1 0 1 0 0,1 0 0 0 0,-1-1-1 0 0,1 2 1 0 0,0-1-1 0 0,-1 0 1 0 0,1 0-1 0 0,0 0 1 0 0,-1 1-1 0 0,1-1 1 0 0,-1 1 0 0 0,1-1-1 0 0,-1 1 1 0 0,1 0-1 0 0,-1 0 1 0 0,1-1-1 0 0,-1 1 1 0 0,0 0-1 0 0,1 0 1 0 0,-1 1 0 0 0,0-1-1 0 0,2 2 1 0 0,4 4 287 0 0,-1 1 0 0 0,0 0-1 0 0,8 14 1 0 0,-3-6 186 0 0,-3-4-289 0 0,-1 1 1 0 0,10 22-1 0 0,-6-10-128 0 0,-4-9-1037 0 0,-3-7-101 0 0,2 2-726 0 0</inkml:trace>
  <inkml:trace contextRef="#ctx0" brushRef="#br0" timeOffset="10285.97">6277 1204 737 0 0,'-2'-2'248'0'0,"1"1"0"0"0,-1-1 0 0 0,0 0 1 0 0,0 0-1 0 0,1-1 0 0 0,-1 1 0 0 0,1 0 0 0 0,0-1 1 0 0,0 1-1 0 0,0 0 0 0 0,0-1 0 0 0,0 1 0 0 0,0-1 1 0 0,0-2-1 0 0,-1-40 6737 0 0,2 31-4566 0 0,0 13-2388 0 0,0 1 1 0 0,0 0 0 0 0,0 0-1 0 0,0 0 1 0 0,0-1 0 0 0,0 1-1 0 0,0 0 1 0 0,0 0-1 0 0,0-1 1 0 0,0 1 0 0 0,0 0-1 0 0,0 0 1 0 0,0-1 0 0 0,0 1-1 0 0,0 0 1 0 0,0 0 0 0 0,0 0-1 0 0,0-1 1 0 0,0 1-1 0 0,0 0 1 0 0,0 0 0 0 0,0-1-1 0 0,0 1 1 0 0,0 0 0 0 0,-1 0-1 0 0,1 0 1 0 0,0 0 0 0 0,0-1-1 0 0,0 1 1 0 0,0 0-1 0 0,-1 0 1 0 0,1 0 0 0 0,0 0-1 0 0,0-1 1 0 0,0 1 0 0 0,-1 0-1 0 0,1 0 1 0 0,0 0-1 0 0,0 0 1 0 0,-1 0 0 0 0,1 0-17 0 0,-1 1 1 0 0,1-1 0 0 0,0 1 0 0 0,-1-1 0 0 0,1 1-1 0 0,0-1 1 0 0,-1 1 0 0 0,1-1 0 0 0,0 1-1 0 0,0 0 1 0 0,0-1 0 0 0,-1 1 0 0 0,1-1-1 0 0,0 1 1 0 0,0 0 0 0 0,0-1 0 0 0,0 1-1 0 0,0-1 1 0 0,0 2 0 0 0,0 66 390 0 0,0 85-92 0 0,-1-92-336 0 0,0-20-14 0 0,-7 106 91 0 0,3-88-35 0 0,1-20-15 0 0,-7 80 56 0 0,8-71-31 0 0,1-16-20 0 0,-3 20 55 0 0,-8 24-76 0 0,-21 38 166 0 0,28-102 81 0 0,1-2-778 0 0,4-2-2969 0 0</inkml:trace>
  <inkml:trace contextRef="#ctx0" brushRef="#br0" timeOffset="11180.54">5892 2960 2498 0 0,'-34'-24'6679'0'0,"28"22"-5367"0"0,3 1-866 0 0,0-1 1 0 0,1 1-1 0 0,-1 0 1 0 0,0-1-1 0 0,1 0 1 0 0,-1 1-1 0 0,1-1 1 0 0,-4-3-1 0 0,5 4-413 0 0,1 0 1 0 0,0 0-1 0 0,-1 0 1 0 0,1 0-1 0 0,0 0 0 0 0,-1 0 1 0 0,1 0-1 0 0,0 0 0 0 0,0 0 1 0 0,0 0-1 0 0,0 0 0 0 0,0 0 1 0 0,0 0-1 0 0,0 0 1 0 0,0 0-1 0 0,1 0 0 0 0,-1 0 1 0 0,0 0-1 0 0,1 0 0 0 0,-1 0 1 0 0,0 0-1 0 0,1 0 0 0 0,-1 0 1 0 0,1 0-1 0 0,-1 0 1 0 0,1 0-1 0 0,0 1 0 0 0,-1-1 1 0 0,3-1-1 0 0,15-20 318 0 0,13-7-22 0 0,-12 13-151 0 0,-7 4-32 0 0,9-8-22 0 0,2 0 0 0 0,0 2 0 0 0,30-19 1 0 0,-21 18-83 0 0,-30 18-38 0 0,-1 0 1 0 0,1 0 0 0 0,0 0 0 0 0,0 1-1 0 0,-1-1 1 0 0,1 0 0 0 0,0 1-1 0 0,0-1 1 0 0,0 1 0 0 0,0-1-1 0 0,0 1 1 0 0,0 0 0 0 0,0 0-1 0 0,0 0 1 0 0,0 0 0 0 0,0 0-1 0 0,0 1 1 0 0,0-1 0 0 0,0 0 0 0 0,0 1-1 0 0,0 0 1 0 0,-1-1 0 0 0,1 1-1 0 0,3 1 1 0 0,-4 0-8 0 0,1-1 0 0 0,0 1 1 0 0,0 0-1 0 0,-1-1 0 0 0,0 1 0 0 0,1 0 1 0 0,-1 0-1 0 0,0 0 0 0 0,1 0 0 0 0,0 4 0 0 0,5 16 104 0 0,-5 3-42 0 0,0 1 0 0 0,-1 0 1 0 0,-6 45-1 0 0,1 12 35 0 0,4-72-92 0 0,-1 0-187 0 0,1 1 0 0 0,1-1 1 0 0,3 17-1 0 0,-1-24-776 0 0,-3-3 272 0 0</inkml:trace>
  <inkml:trace contextRef="#ctx0" brushRef="#br0" timeOffset="11554.31">6305 3328 3203 0 0,'-2'-2'977'0'0,"-1"0"-1"0"0,1 0 1 0 0,0 0-1 0 0,0 0 1 0 0,-1 0 0 0 0,1 0-1 0 0,-1 1 1 0 0,0-1-1 0 0,-4-1 1 0 0,6 3-809 0 0,1-1-1 0 0,-1 1 1 0 0,1 0 0 0 0,-1 0-1 0 0,0 0 1 0 0,1 0 0 0 0,-1 0-1 0 0,1 0 1 0 0,-1 1 0 0 0,1-1-1 0 0,-1 0 1 0 0,0 0 0 0 0,1 0 0 0 0,-1 0-1 0 0,1 1 1 0 0,-1-1 0 0 0,1 0-1 0 0,-1 0 1 0 0,1 1 0 0 0,-1-1-1 0 0,1 1 1 0 0,-2 0-116 0 0,1 0 0 0 0,0 1-1 0 0,1-1 1 0 0,-1 0 0 0 0,0 1-1 0 0,0-1 1 0 0,1 1 0 0 0,-1-1 0 0 0,0 1-1 0 0,0 2 1 0 0,-5 36 448 0 0,9-13-3717 0 0,-2-21 1423 0 0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5:56.03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2706 2047 1441 0 0,'-6'-5'614'0'0,"0"1"0"0"0,0-1 0 0 0,0 1 0 0 0,0 0 0 0 0,-1 0 0 0 0,-11-4 0 0 0,-23 0 1888 0 0,0-1 104 0 0,39 8-2436 0 0,-1 0 1 0 0,1 0-1 0 0,0 0 1 0 0,-1 0-1 0 0,1 0 1 0 0,0-1-1 0 0,0 1 1 0 0,0-1-1 0 0,0 0 1 0 0,0 1-1 0 0,0-1 1 0 0,0 0-1 0 0,-1-3 1 0 0,2 4-108 0 0,0-1 0 0 0,0 1-1 0 0,0-1 1 0 0,0 0 0 0 0,0 1 0 0 0,0-1 0 0 0,1 0 0 0 0,-1 0 0 0 0,1 1 0 0 0,-1-1-1 0 0,1-3 1 0 0,1-6 271 0 0,2 3-253 0 0,6-8-10 0 0,0 0 1 0 0,1 1-1 0 0,0 0 0 0 0,1 1 0 0 0,1 0 1 0 0,14-14-1 0 0,42-31 331 0 0,-22 23-289 0 0,141-117 113 0 0,-53 42-15 0 0,-42 41-189 0 0,144-93-298 0 0,-20 14 296 0 0,-139 92 99 0 0,163-135-444 0 0,-181 142 158 0 0,31-28-95 0 0,181-143 581 0 0,-158 138-342 0 0,-37 30 95 0 0,-27 20-72 0 0,74-36 0 0 0,-93 56 16 0 0,0 0 0 0 0,2 2 0 0 0,-1 1 0 0 0,35-6 0 0 0,-50 13 13 0 0,1-1-1 0 0,-1-1 1 0 0,22-10-1 0 0,-5-2 50 0 0,-13 3 19 0 0,1-4-272 0 0,6-10 83 0 0,-27 28 56 0 0,1-1-1 0 0,-1 1 1 0 0,1-1 0 0 0,-1 1 0 0 0,0-1 0 0 0,1 1 0 0 0,-1-1 0 0 0,0 1 0 0 0,0-1 0 0 0,1 1 0 0 0,-1-1 0 0 0,0 1 0 0 0,0-1-1 0 0,0 0 1 0 0,0 1 0 0 0,0-1 0 0 0,0 1 0 0 0,0-1 0 0 0,0 0 0 0 0,0 0 0 0 0,-4-1-685 0 0,-2 4 545 0 0,-12 15-1853 0 0,13-11 1010 0 0,-2 1-284 0 0</inkml:trace>
  <inkml:trace contextRef="#ctx0" brushRef="#br0" timeOffset="792.25">4284 396 1762 0 0,'-30'-26'2557'0'0,"28"25"-2264"0"0,1-1 1 0 0,-1 0-1 0 0,0 0 1 0 0,1 0-1 0 0,-1 0 1 0 0,1 0-1 0 0,0 0 1 0 0,-1 0-1 0 0,1 0 1 0 0,0 0-1 0 0,0-1 1 0 0,1 1 0 0 0,-1 0-1 0 0,0-1 1 0 0,1 1-1 0 0,-1-1 1 0 0,1 1-1 0 0,0-4 1 0 0,0 2-40 0 0,1-1 0 0 0,-1 0 0 0 0,1 0 0 0 0,0 1 0 0 0,1-1 0 0 0,-1 0 0 0 0,1 1 0 0 0,4-8-1 0 0,2-3 42 0 0,1 1 0 0 0,1 1 0 0 0,0-1 0 0 0,16-14 0 0 0,-15 18-103 0 0,0-1 0 0 0,1 1 0 0 0,21-13 0 0 0,-3 5 34 0 0,-9 8-185 0 0,3 0 64 0 0,1 0 0 0 0,-1 2-1 0 0,38-7 1 0 0,75-5-62 0 0,4-1 50 0 0,-102 12 161 0 0,-17 4-210 0 0,45-7-1 0 0,-62 12-26 0 0,1 0 0 0 0,-1 0 0 0 0,0 0 0 0 0,1 0-1 0 0,-1 1 1 0 0,0-1 0 0 0,0 1 0 0 0,0 1 0 0 0,1-1 0 0 0,-1 1-1 0 0,0 0 1 0 0,-1 0 0 0 0,9 5 0 0 0,3 0 70 0 0,-11-5-84 0 0,0 0 10 0 0,-1-1 7 0 0,2 1 24 0 0,-4-1-31 0 0,0-1 0 0 0,0 1 0 0 0,-1 0 0 0 0,1 0 0 0 0,0 0 0 0 0,0 0 0 0 0,-1 0 0 0 0,1 0 0 0 0,-1 0 0 0 0,1 0 0 0 0,-1 1 0 0 0,2 1 0 0 0,-2-3-7 0 0,-1 0 0 0 0,0 1 0 0 0,0-1 0 0 0,0 0 0 0 0,0 0 0 0 0,0 1-1 0 0,1-1 1 0 0,-1 0 0 0 0,0 1 0 0 0,0-1 0 0 0,0 0 0 0 0,0 0 0 0 0,0 1 0 0 0,0-1-1 0 0,0 0 1 0 0,0 1 0 0 0,0-1 0 0 0,0 0 0 0 0,0 1 0 0 0,0-1 0 0 0,0 0-1 0 0,0 1 1 0 0,0-1 0 0 0,0 0 0 0 0,-1 0 0 0 0,1 1 0 0 0,0-1 0 0 0,0 0 0 0 0,0 1-1 0 0,-1-1 1 0 0,-3 6 111 0 0,2-4-95 0 0,-11 19-44 0 0,-3 18-160 0 0,13-31 55 0 0,-138 300-125 0 0,65-155 199 0 0,43-85-17 0 0,-20 32 159 0 0,5-11-385 0 0,35-61-1423 0 0,-12 42 0 0 0,24-69 1580 0 0,-6 14-1377 0 0</inkml:trace>
  <inkml:trace contextRef="#ctx0" brushRef="#br0" timeOffset="2006.65">1463 2612 2370 0 0,'-5'-3'366'0'0,"1"0"0"0"0,0-1-1 0 0,-1 1 1 0 0,0 1 0 0 0,0-1 0 0 0,0 1-1 0 0,0 0 1 0 0,0 0 0 0 0,0 0 0 0 0,0 1-1 0 0,-1 0 1 0 0,1 0 0 0 0,0 0 0 0 0,-9 0-1 0 0,8 2-211 0 0,1-1-1 0 0,-1 1 1 0 0,0 0-1 0 0,0 1 0 0 0,1 0 1 0 0,-1 0-1 0 0,1 0 1 0 0,0 0-1 0 0,0 1 0 0 0,-1 0 1 0 0,2 0-1 0 0,-1 0 1 0 0,-7 7-1 0 0,-10 9 218 0 0,0 1-1 0 0,-19 25 1 0 0,29-31-162 0 0,1 1 1 0 0,-12 23-1 0 0,-32 80 345 0 0,36-69-407 0 0,7-17-57 0 0,-18 53 204 0 0,-4 50 85 0 0,26-95 97 0 0,-2 57 1 0 0,11-7 838 0 0,-1-88-1253 0 0,0 1 1 0 0,1-1-1 0 0,-1 1 1 0 0,0-1-1 0 0,1 0 1 0 0,-1 1-1 0 0,1-1 1 0 0,0 0-1 0 0,0 1 1 0 0,0-1-1 0 0,0 0 1 0 0,0 0-1 0 0,0 0 1 0 0,1 0-1 0 0,-1 0 1 0 0,1 0-1 0 0,-1 0 1 0 0,1 0-1 0 0,0-1 1 0 0,0 1-1 0 0,0-1 1 0 0,0 1-1 0 0,0-1 1 0 0,0 0-1 0 0,0 1 1 0 0,4 0-1 0 0,-3-1 1 0 0,0-1 1 0 0,1 1-1 0 0,-1-1 0 0 0,1 0 0 0 0,-1 0 0 0 0,0 0 1 0 0,1 0-1 0 0,-1-1 0 0 0,1 0 0 0 0,-1 1 0 0 0,0-1 1 0 0,1 0-1 0 0,-1-1 0 0 0,0 1 0 0 0,0 0 0 0 0,0-1 1 0 0,0 0-1 0 0,3-2 0 0 0,25-19 282 0 0,-1-1 0 0 0,-1-1 0 0 0,-1-2 0 0 0,30-37 0 0 0,31-51 232 0 0,-36 37-402 0 0,-40 58-111 0 0,13-29 1 0 0,-18 32-44 0 0,-1 0 1 0 0,-1 0 0 0 0,-1-1-1 0 0,6-32 1 0 0,-10 41-21 0 0,0-1 0 0 0,0 0 1 0 0,-1 0-1 0 0,0 1 0 0 0,-1-1 0 0 0,0 0 0 0 0,-1 1 0 0 0,0-1 1 0 0,0 1-1 0 0,-5-12 0 0 0,4 14-6 0 0,-1 0 1 0 0,1 0-1 0 0,-1 1 0 0 0,0 0 1 0 0,-1 0-1 0 0,0 0 1 0 0,0 0-1 0 0,-11-9 0 0 0,11 11 6 0 0,-1 0 0 0 0,1 1 0 0 0,-1 0 0 0 0,0 0 0 0 0,0 1 0 0 0,0 0 0 0 0,0 0 0 0 0,0 0 0 0 0,0 0 0 0 0,-1 1-1 0 0,1 0 1 0 0,-1 1 0 0 0,-11-1 0 0 0,3 2-40 0 0,1 0 0 0 0,-1 1 1 0 0,1 0-1 0 0,-28 9 0 0 0,38-10-104 0 0,-1 1 0 0 0,1-1 1 0 0,0 1-1 0 0,0 0 0 0 0,0 1 1 0 0,0-1-1 0 0,0 1 0 0 0,1-1 1 0 0,-1 1-1 0 0,-3 4 0 0 0,-25 27-4805 0 0</inkml:trace>
  <inkml:trace contextRef="#ctx0" brushRef="#br0" timeOffset="2458.44">1719 3296 3107 0 0,'-25'-27'4133'0'0,"22"23"-3517"0"0,0 0 0 0 0,-1 0-1 0 0,1 0 1 0 0,-1 1 0 0 0,0-1 0 0 0,0 1-1 0 0,-7-5 1 0 0,2 4 491 0 0,6 2-811 0 0,0 0-1 0 0,0 1 1 0 0,0-1-1 0 0,0 1 1 0 0,-1 0 0 0 0,1 0-1 0 0,-6-1 1 0 0,8 2-265 0 0,0 0 1 0 0,1 1-1 0 0,-1-1 0 0 0,0 0 1 0 0,0 0-1 0 0,0 1 0 0 0,0-1 1 0 0,0 0-1 0 0,1 1 1 0 0,-1-1-1 0 0,0 1 0 0 0,0-1 1 0 0,1 1-1 0 0,-1-1 1 0 0,0 1-1 0 0,1 0 0 0 0,-1-1 1 0 0,1 1-1 0 0,-1 0 1 0 0,1-1-1 0 0,-1 1 0 0 0,1 0 1 0 0,-1 0-1 0 0,1-1 1 0 0,-1 1-1 0 0,1 0 0 0 0,0 0 1 0 0,0 0-1 0 0,-1 0 1 0 0,1 0-1 0 0,0-1 0 0 0,0 1 1 0 0,0 0-1 0 0,0 0 0 0 0,0 2 1 0 0,-1 6 6 0 0,1 0 0 0 0,0 0 0 0 0,0 1 0 0 0,1-1 1 0 0,0 0-1 0 0,0 0 0 0 0,1 1 0 0 0,4 11 0 0 0,3 4-1060 0 0,20 37 0 0 0,-23-50 507 0 0,10 21-1193 0 0</inkml:trace>
  <inkml:trace contextRef="#ctx0" brushRef="#br0" timeOffset="2893.25">1967 2801 2466 0 0,'-8'-10'2419'0'0,"-1"1"-1"0"0,-19-16 1 0 0,24 22-2037 0 0,1 1 0 0 0,-1-1 0 0 0,0 1-1 0 0,0 0 1 0 0,0 0 0 0 0,0 0 0 0 0,0 0 0 0 0,0 1 0 0 0,0-1-1 0 0,-1 1 1 0 0,1 0 0 0 0,-5 0 0 0 0,7 1-332 0 0,1 0 0 0 0,-1 0 0 0 0,1 1 1 0 0,-1-1-1 0 0,1 0 0 0 0,0 1 0 0 0,-1-1 0 0 0,1 0 1 0 0,0 1-1 0 0,-1 0 0 0 0,1-1 0 0 0,0 1 0 0 0,-1 0 1 0 0,1 0-1 0 0,0 0 0 0 0,0 0 0 0 0,0 0 0 0 0,0 0 1 0 0,0 0-1 0 0,0 0 0 0 0,0 0 0 0 0,0 0 0 0 0,0 0 0 0 0,1 1 1 0 0,-1-1-1 0 0,0 0 0 0 0,1 1 0 0 0,-1-1 0 0 0,1 0 1 0 0,-1 1-1 0 0,1-1 0 0 0,0 3 0 0 0,-2 6 71 0 0,1-1 0 0 0,1 1 0 0 0,0 0 0 0 0,1 10-1 0 0,0 1 6 0 0,0 11 64 0 0,7 45 1 0 0,1-29-144 0 0,19 64 0 0 0,-26-107 5 0 0,-1-1-1 0 0,1 1 1 0 0,0 0 0 0 0,0-1-1 0 0,1 1 1 0 0,-1-1-1 0 0,1 1 1 0 0,0-1-1 0 0,0 0 1 0 0,1 0 0 0 0,-1-1-1 0 0,1 1 1 0 0,0-1-1 0 0,6 5 1 0 0,-8-7-14 0 0,1 1 0 0 0,0-1-1 0 0,0 0 1 0 0,0 0 0 0 0,1 0 0 0 0,-1 0 0 0 0,0 0 0 0 0,0-1-1 0 0,0 0 1 0 0,1 1 0 0 0,-1-1 0 0 0,0 0 0 0 0,1 0 0 0 0,-1-1-1 0 0,0 1 1 0 0,0-1 0 0 0,0 0 0 0 0,1 0 0 0 0,-1 0 0 0 0,0 0-1 0 0,0 0 1 0 0,0 0 0 0 0,4-4 0 0 0,26-15 41 0 0,-17 8-292 0 0,0 0-1 0 0,22-23 1 0 0,2-11-433 0 0,-12 6 273 0 0,-19 26 306 0 0,-2 0 0 0 0,0-1 0 0 0,10-27 0 0 0,-14 34 37 0 0,-1-1 0 0 0,0 0 0 0 0,0 0-1 0 0,-1 0 1 0 0,0 0 0 0 0,0 0 0 0 0,-1 0 0 0 0,-2-10 0 0 0,2 15 65 0 0,-1 1 0 0 0,0-1 0 0 0,0 1 0 0 0,0-1 0 0 0,-1 1 0 0 0,-2-5 1 0 0,1 2 4 0 0,-1 1 1 0 0,0 0 0 0 0,0 0 0 0 0,0 0 0 0 0,-9-7 0 0 0,-28-15 114 0 0,16 14-70 0 0,18 11-54 0 0,0 1 0 0 0,-1-1 1 0 0,1 1-1 0 0,0 0 0 0 0,-1 1 0 0 0,1 0 1 0 0,-1 0-1 0 0,1 1 0 0 0,0-1 0 0 0,-1 2 1 0 0,1-1-1 0 0,0 1 0 0 0,-10 3 0 0 0,7-2-20 0 0,-11 3 102 0 0,1 0 0 0 0,-31 14-1 0 0,43-16-525 0 0,1 0 1 0 0,0 0-1 0 0,0 1 0 0 0,0-1 0 0 0,0 2 0 0 0,1-1 0 0 0,0 1 1 0 0,0 0-1 0 0,-8 11 0 0 0,5-2-1338 0 0</inkml:trace>
  <inkml:trace contextRef="#ctx0" brushRef="#br0" timeOffset="3385.34">2688 2456 1826 0 0,'-4'-15'1286'0'0,"1"0"0"0"0,0-1 0 0 0,1 1 1 0 0,1-1-1 0 0,0 0 0 0 0,2-17 0 0 0,0 4 900 0 0,-1 29-2159 0 0,-1 0 0 0 0,1 0 0 0 0,0 0 0 0 0,-1 0 0 0 0,1 0 0 0 0,0 0 0 0 0,-1 0 0 0 0,1 0 0 0 0,0 1 0 0 0,-1-1 0 0 0,1 0 0 0 0,0 0 0 0 0,0 0 0 0 0,-1 1 0 0 0,1-1 0 0 0,0 0 0 0 0,0 0 0 0 0,-1 1 0 0 0,1-1 0 0 0,0 0 0 0 0,0 1 0 0 0,0-1 0 0 0,-1 0 0 0 0,1 0 0 0 0,0 1 0 0 0,0-1 0 0 0,0 0 0 0 0,0 1 0 0 0,0-1 0 0 0,0 0 0 0 0,0 1 0 0 0,0-1 0 0 0,0 1 0 0 0,-30 177 971 0 0,17-100-848 0 0,8-46-39 0 0,2 0 0 0 0,1 0 0 0 0,1 0 0 0 0,4 37 0 0 0,6-34-22 0 0,-7-31-37 0 0,0 1 1 0 0,0-1-1 0 0,0 1 0 0 0,1-1 1 0 0,0 0-1 0 0,0 0 0 0 0,5 5 0 0 0,15 10 187 0 0,-4-8-189 0 0,-8-6-17 0 0,1-1 1 0 0,-1 0-1 0 0,17 3 1 0 0,7 3 13 0 0,-33-10-42 0 0,15 6 36 0 0,-1 0 1 0 0,17 8 0 0 0,-27-10-27 0 0,0-1 1 0 0,-1 1 0 0 0,0 0 0 0 0,7 6 0 0 0,7 13 53 0 0,-13-15-66 0 0,0 1 0 0 0,-1 0 0 0 0,-1 0 0 0 0,1 0-1 0 0,-1 0 1 0 0,-1 1 0 0 0,0 0 0 0 0,3 14 0 0 0,-6-19 29 0 0,0 0 0 0 0,0 1-1 0 0,-1-1 1 0 0,1 1 0 0 0,-2-1-1 0 0,1 0 1 0 0,-3 8 0 0 0,1-4 3 0 0,-1 0 0 0 0,0-1 0 0 0,0 1 0 0 0,-1-1 1 0 0,-11 16-1 0 0,14-23-13 0 0,1 1 0 0 0,-1 0 1 0 0,0-1-1 0 0,0 0 0 0 0,0 1 1 0 0,0-1-1 0 0,0 0 0 0 0,0 0 1 0 0,-3 2-1 0 0,-33 3-12 0 0,28-5-3 0 0,-72 7-205 0 0,27-5-688 0 0,40-2 395 0 0</inkml:trace>
  <inkml:trace contextRef="#ctx0" brushRef="#br0" timeOffset="3735.9">2780 2501 1922 0 0,'-12'-13'5964'0'0,"16"18"-4337"0"0,2 2-1040 0 0,0 0 1 0 0,0-1-1 0 0,14 12 1 0 0,-8-10-130 0 0,0 0 1 0 0,1 0-1 0 0,22 9 1 0 0,5-2-93 0 0,53 13-1 0 0,-65-21-257 0 0,53 16 232 0 0,39 6-60 0 0,-103-23-606 0 0,-13-4-122 0 0</inkml:trace>
  <inkml:trace contextRef="#ctx0" brushRef="#br0" timeOffset="4456.75">858 2786 2851 0 0,'-15'-42'5989'0'0,"-13"-60"1"0"0,28 100-5888 0 0,0 0-1 0 0,0 1 1 0 0,-1-1-1 0 0,1 1 1 0 0,-1-1-1 0 0,1 0 1 0 0,-1 1-1 0 0,0-1 1 0 0,0 1-1 0 0,1-1 1 0 0,-1 1-1 0 0,0 0 1 0 0,0-1-1 0 0,0 1 1 0 0,-1 0 0 0 0,1 0-1 0 0,0-1 1 0 0,0 1-1 0 0,-1 0 1 0 0,1 0-1 0 0,-1 1 1 0 0,-2-3-1 0 0,2 3-56 0 0,0 0 0 0 0,0 0 0 0 0,0 0 0 0 0,0 0 0 0 0,0 1 0 0 0,0-1 0 0 0,1 1 0 0 0,-1-1 0 0 0,0 1 0 0 0,0-1 0 0 0,0 1 0 0 0,1 0 0 0 0,-1 0 0 0 0,0 0 0 0 0,1 0 0 0 0,-1 0 0 0 0,1 0 0 0 0,-1 1 0 0 0,-2 2 0 0 0,-25 25 338 0 0,1 2-1 0 0,-24 33 1 0 0,-1 1-276 0 0,-47 58-38 0 0,41-49-1 0 0,-4-2-1 0 0,-80 73 1 0 0,121-128 127 0 0,0-1 1 0 0,-1 0-1 0 0,-1-2 0 0 0,-29 13 1 0 0,49-25-136 0 0,0-1 1 0 0,-1 1-1 0 0,1-1 0 0 0,-1 0 1 0 0,1-1-1 0 0,-1 1 1 0 0,-7 0-1 0 0,10-1-46 0 0,0 0-1 0 0,0 0 1 0 0,1 0 0 0 0,-1 0 0 0 0,0-1-1 0 0,0 1 1 0 0,0-1 0 0 0,1 1 0 0 0,-1-1-1 0 0,0 1 1 0 0,1-1 0 0 0,-1 0 0 0 0,0 0-1 0 0,1 0 1 0 0,-1 0 0 0 0,1 0 0 0 0,-1 0-1 0 0,1 0 1 0 0,-3-3 0 0 0,4 4-10 0 0,0 0 0 0 0,0 0 0 0 0,-1 0 0 0 0,1-1 0 0 0,0 1 0 0 0,0 0 0 0 0,-1 0 1 0 0,1-1-1 0 0,0 1 0 0 0,0 0 0 0 0,0 0 0 0 0,-1-1 0 0 0,1 1 0 0 0,0 0 0 0 0,0-1 0 0 0,0 1 0 0 0,0 0 0 0 0,0-1 1 0 0,0 1-1 0 0,0 0 0 0 0,-1-1 0 0 0,1 1 0 0 0,0 0 0 0 0,0-1 0 0 0,0 1 0 0 0,0 0 0 0 0,1-1 0 0 0,-1 1 0 0 0,0 0 1 0 0,0-1-1 0 0,0 1 0 0 0,0 0 0 0 0,0 0 0 0 0,0-1 0 0 0,0 1 0 0 0,0 0 0 0 0,1-1 0 0 0,-1 1 0 0 0,0 0 0 0 0,0 0 1 0 0,0-1-1 0 0,1 1 0 0 0,-1 0 0 0 0,0 0 0 0 0,0-1 0 0 0,1 1 0 0 0,-1 0 0 0 0,0 0 0 0 0,1 0 0 0 0,-1 0 0 0 0,0-1 1 0 0,1 1-1 0 0,-1 0 0 0 0,0 0 0 0 0,0 0 0 0 0,1 0 0 0 0,-1 0 0 0 0,0 0 0 0 0,1 0 0 0 0,-1 0 0 0 0,0 0 0 0 0,1 0 0 0 0,-1 0 1 0 0,1 0-1 0 0,20 5 104 0 0,-10 2-65 0 0,-1 0 0 0 0,0 1 1 0 0,13 13-1 0 0,-13-11 23 0 0,2 0 0 0 0,-1-1 0 0 0,23 14 0 0 0,22 8 137 0 0,-12-9-167 0 0,2-2 0 0 0,0-2 0 0 0,78 20 0 0 0,-58-27-103 0 0,1-3 0 0 0,127-1-1 0 0,-128-7 73 0 0,95 0-80 0 0,-154 0 44 0 0,50-1 62 0 0,78 7-1 0 0,-114-4-134 0 0,-1 2 1 0 0,0 0 0 0 0,31 12-1 0 0,-38-11-175 0 0,1 1 0 0 0,-1 1 0 0 0,15 10 0 0 0,-9-3-2235 0 0,-16-12 298 0 0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7:28.99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258 182 384 0 0,'-47'-60'5061'0'0,"46"58"-4891"0"0,0 0-1 0 0,-1 0 1 0 0,0 0-1 0 0,1 1 1 0 0,-1-1-1 0 0,0 0 1 0 0,0 1-1 0 0,0 0 1 0 0,0-1-1 0 0,0 1 1 0 0,0 0-1 0 0,0 0 1 0 0,0 0-1 0 0,-1 0 1 0 0,1 1-1 0 0,0-1 1 0 0,0 1-1 0 0,-1-1 1 0 0,1 1-1 0 0,0 0 1 0 0,-1 0-1 0 0,1 0 1 0 0,-1 0-1 0 0,1 0 0 0 0,0 0 1 0 0,-1 1-1 0 0,-3 1 1 0 0,3-1-91 0 0,0 1 0 0 0,1-1 0 0 0,-1 1-1 0 0,0 0 1 0 0,1 0 0 0 0,0 0 0 0 0,-1 0 0 0 0,1 1 0 0 0,0-1-1 0 0,0 0 1 0 0,0 1 0 0 0,1 0 0 0 0,-4 5 0 0 0,-18 44 301 0 0,17-36-300 0 0,-6 18 449 0 0,1 1-1 0 0,-8 43 1 0 0,7-27 192 0 0,4-17-212 0 0,4-10-230 0 0,-2 15-32 0 0,-3 75 577 0 0,5 59 82 0 0,4-168-872 0 0,1-1 0 0 0,-1 1-1 0 0,1-1 1 0 0,0 1 0 0 0,0-1 0 0 0,1 0 0 0 0,-1 1 0 0 0,1-1 0 0 0,0 0 0 0 0,3 5 0 0 0,1 3-11 0 0,-3-4 89 0 0,3-6-1 0 0,19-2-93 0 0,30-6-1 0 0,-34 4 23 0 0,6 0-100 0 0,1 1 0 0 0,0 1 0 0 0,48 7 0 0 0,86 24-41 0 0,-55-9 116 0 0,-5-7-194 0 0,312 3-203 0 0,-370-15 295 0 0,0 1-1 0 0,82 19 0 0 0,-52-7 31 0 0,-62-14 63 0 0,1-1 0 0 0,-1 0 0 0 0,1-1 0 0 0,-1 0 0 0 0,1-1 0 0 0,-1-1 0 0 0,18-3 0 0 0,6-5 47 0 0,40-17-1 0 0,-53 18-27 0 0,0 1-1 0 0,0 0 0 0 0,1 2 1 0 0,0 1-1 0 0,32-4 0 0 0,-44 8-53 0 0,-8 1-32 0 0,-1-1-1 0 0,0 1 1 0 0,0-1-1 0 0,0 1 0 0 0,1 0 1 0 0,-1 0-1 0 0,0 1 0 0 0,0-1 1 0 0,0 1-1 0 0,1 0 0 0 0,-1-1 1 0 0,0 1-1 0 0,3 2 1 0 0,-6 2-3783 0 0,-4-4 2376 0 0</inkml:trace>
  <inkml:trace contextRef="#ctx0" brushRef="#br0" timeOffset="1304.05">146 195 993 0 0,'0'-3'184'0'0,"0"1"-1"0"0,0-1 1 0 0,1 0 0 0 0,-1 0 0 0 0,1 0-1 0 0,-1 1 1 0 0,1-1 0 0 0,0 0 0 0 0,0 1 0 0 0,0-1-1 0 0,0 0 1 0 0,1 1 0 0 0,-1-1 0 0 0,3-2-1 0 0,0 1 26 0 0,0 0 0 0 0,0 0-1 0 0,1 0 1 0 0,0 1 0 0 0,0-1 0 0 0,5-2-1 0 0,7-4 457 0 0,31-12 0 0 0,-5 6-253 0 0,0 3 1 0 0,1 1 0 0 0,1 2-1 0 0,0 2 1 0 0,59-3 0 0 0,229 12-223 0 0,-283 1-358 0 0,360-13 1814 0 0,-100-1-1124 0 0,-103 20-704 0 0,-79 11-326 0 0,-93-12 637 0 0,2-2 0 0 0,-1-1 1 0 0,0-1-1 0 0,61-5 1 0 0,-87 0-76 0 0,-5 1 74 0 0,-1 0 0 0 0,1 0 0 0 0,0 0 0 0 0,-1 0 0 0 0,1 1 0 0 0,0 0 0 0 0,0 0 0 0 0,7 1 0 0 0,-11 0-125 0 0,-1-1 0 0 0,1 0 0 0 0,-1 1 0 0 0,1-1 0 0 0,-1 1-1 0 0,1-1 1 0 0,-1 1 0 0 0,1-1 0 0 0,-1 1 0 0 0,0-1 0 0 0,1 1 0 0 0,-1-1 0 0 0,0 1 0 0 0,1 0-1 0 0,-1-1 1 0 0,0 1 0 0 0,0 0 0 0 0,1-1 0 0 0,-1 1 0 0 0,0 0 0 0 0,0-1 0 0 0,0 1 0 0 0,0 0-1 0 0,0-1 1 0 0,0 1 0 0 0,0 0 0 0 0,0-1 0 0 0,0 1 0 0 0,0 0 0 0 0,-1-1 0 0 0,1 2 0 0 0,0 2-69 0 0,0 3 209 0 0,0-2-121 0 0,-11 70-315 0 0,7 17-65 0 0,3-31 728 0 0,-3-1 0 0 0,-14 77 0 0 0,14-121-146 0 0,-11 40 440 0 0,11-42-746 0 0,-12 29 538 0 0,-2 0-1 0 0,-27 46 0 0 0,39-77-422 0 0,-4 5 308 0 0,-21 27 0 0 0,-1 3 466 0 0,24-36-476 0 0,-2 0-118 0 0,-1-4-335 0 0,9-6 146 0 0,0 0 1 0 0,0 0-1 0 0,-1 0 0 0 0,1-1 1 0 0,0 1-1 0 0,0 0 0 0 0,-1-1 0 0 0,1 0 1 0 0,0 0-1 0 0,-3 1 0 0 0,4-1-99 0 0,-23 5 123 0 0,7 3-175 0 0,-40 17 291 0 0,19-12-265 0 0,30-11 86 0 0,0 0-1 0 0,0 0 0 0 0,0-1 1 0 0,0 0-1 0 0,0-1 0 0 0,-1 1 1 0 0,1-2-1 0 0,0 1 0 0 0,0-1 1 0 0,0 0-1 0 0,0-1 0 0 0,0 0 1 0 0,0 0-1 0 0,1-1 0 0 0,-14-6 0 0 0,-12-8 175 0 0,-44-30-1 0 0,58 33-359 0 0,-1 1-1 0 0,-1 1 0 0 0,0 0 1 0 0,-1 2-1 0 0,0 1 1 0 0,-36-11-1 0 0,13 17-3311 0 0,40 4 2013 0 0</inkml:trace>
  <inkml:trace contextRef="#ctx0" brushRef="#br0" timeOffset="2687.78">2695 143 448 0 0,'-3'-9'609'0'0,"3"4"736"0"0,-5 2-2690 0 0,2-3 1217 0 0</inkml:trace>
  <inkml:trace contextRef="#ctx0" brushRef="#br0" timeOffset="3678.14">2687 129 1089 0 0,'-5'-7'1399'0'0,"-11"-17"3649"0"0,13 13-3360 0 0,2 4-908 0 0,-1-8 180 0 0,0 12-595 0 0,1 11-403 0 0,1 0-266 0 0,0 2 546 0 0,-1 6 425 0 0,0-5-952 0 0,-16 107 21 0 0,-13 60 784 0 0,20-110-229 0 0,4 37-59 0 0,6 106 83 0 0,8-219 721 0 0,-7 7-1081 0 0,-1 0 1 0 0,1 0-1 0 0,-1 1 0 0 0,0-1 0 0 0,1 0 1 0 0,-1 0-1 0 0,1 0 0 0 0,0 1 1 0 0,-1-1-1 0 0,1 0 0 0 0,0 1 1 0 0,-1-1-1 0 0,1 1 0 0 0,0-1 0 0 0,1 0 1 0 0,-2 1 63 0 0,1 1 1 0 0,-1-1-1 0 0,1 1 0 0 0,-1-1 1 0 0,1 1-1 0 0,-1 0 1 0 0,0-1-1 0 0,0 1 1 0 0,1-1-1 0 0,-1 1 0 0 0,0 0 1 0 0,0-1-1 0 0,1 1 1 0 0,-1 0-1 0 0,0 0 1 0 0,0-1-1 0 0,0 1 0 0 0,0 0 1 0 0,0-1-1 0 0,0 1 1 0 0,0 0-1 0 0,0-1 1 0 0,-1 1-1 0 0,1 0 0 0 0,2 7-29 0 0,-1-1-1 0 0,1-1 0 0 0,1 1 0 0 0,5 12 0 0 0,-1-2 92 0 0,6 24 398 0 0,-1-2-987 0 0,-2-16 591 0 0,-9-21-81 0 0,0 0 1 0 0,0 0 0 0 0,0 0 0 0 0,0-1 0 0 0,0 1-1 0 0,1 0 1 0 0,-1-1 0 0 0,1 1 0 0 0,-1-1 0 0 0,1 1-1 0 0,-1-1 1 0 0,1 0 0 0 0,0 0 0 0 0,0 1 0 0 0,-1-1 0 0 0,1-1-1 0 0,0 1 1 0 0,0 0 0 0 0,0 0 0 0 0,2 0 0 0 0,0-1-20 0 0,-1 0 0 0 0,0 0 0 0 0,0 0 0 0 0,1-1 1 0 0,-1 1-1 0 0,0-1 0 0 0,0 0 0 0 0,0 0 0 0 0,0 0 1 0 0,0 0-1 0 0,0-1 0 0 0,0 1 0 0 0,4-4 0 0 0,9-4 98 0 0,-7 2 44 0 0,1 2 1 0 0,0-1-1 0 0,17-6 0 0 0,-21 11-150 0 0,0-1 0 0 0,0 1 0 0 0,0 0 0 0 0,0 0 1 0 0,10 0-1 0 0,100 2 451 0 0,334-14-964 0 0,373-118 4018 0 0,-803 127-3520 0 0,66-12 343 0 0,-31 11-1068 0 0,-44 8-3003 0 0</inkml:trace>
  <inkml:trace contextRef="#ctx0" brushRef="#br0" timeOffset="4103.34">2680 135 448 0 0,'-3'-9'-64'0'0</inkml:trace>
  <inkml:trace contextRef="#ctx0" brushRef="#br0" timeOffset="4104.34">2687 120 1249 0 0,'0'-8'641'0'0,"5"5"-513"0"0,-5-1-160 0 0,3-4 897 0 0,-3 5-449 0 0,0 2-832 0 0</inkml:trace>
  <inkml:trace contextRef="#ctx0" brushRef="#br0" timeOffset="4584.06">2737 106 1954 0 0,'4'-4'248'0'0,"0"0"1"0"0,0 1-1 0 0,1-1 0 0 0,-1 1 1 0 0,1 0-1 0 0,0 1 0 0 0,0-1 1 0 0,0 1-1 0 0,0 0 1 0 0,0 0-1 0 0,0 0 0 0 0,1 1 1 0 0,-1 0-1 0 0,1 0 0 0 0,5 0 1 0 0,18-1 342 0 0,50 2 0 0 0,-37 1-500 0 0,68 0 126 0 0,301-11 1312 0 0,-352 5-882 0 0,29 1 8 0 0,133 5 424 0 0,-98 8-546 0 0,-41 0-249 0 0,-15-1-87 0 0,-22-3-79 0 0,41 6-43 0 0,-86-11-76 0 0,18 3-76 0 0,6 5 50 0 0,-22-7 27 0 0,-1 0 1 0 0,1 0 0 0 0,-1 0 0 0 0,0 0 0 0 0,1 0-1 0 0,-1 0 1 0 0,0 0 0 0 0,0 0 0 0 0,0 0-1 0 0,0 1 1 0 0,0-1 0 0 0,1 2 0 0 0,2 13-13 0 0,-8 87 100 0 0,-4-10 62 0 0,1-31 32 0 0,-1 14 172 0 0,-7 104 543 0 0,13-154-681 0 0,3 37 1 0 0,-1-25-127 0 0,0-36-75 0 0,1-1 1 0 0,-1 1-1 0 0,0-1 1 0 0,0 1 0 0 0,1-1-1 0 0,-1 1 1 0 0,0-1-1 0 0,1 0 1 0 0,0 1-1 0 0,1 2 1 0 0,-2-4-44 0 0,0 0-1 0 0,0 0 1 0 0,0 0 0 0 0,0 1 0 0 0,0-1 0 0 0,1 0 0 0 0,-1 0-1 0 0,0 0 1 0 0,0 1 0 0 0,0-1 0 0 0,0 0 0 0 0,1 0 0 0 0,-1 0-1 0 0,0 0 1 0 0,0 0 0 0 0,1 0 0 0 0,-1 1 0 0 0,0-1 0 0 0,0 0-1 0 0,0 0 1 0 0,1 0 0 0 0,-1 0 0 0 0,0 0 0 0 0,0 0 0 0 0,1 0-1 0 0,-1 0 1 0 0,0 0 0 0 0,0 0 0 0 0,1 0 0 0 0,-1 0 0 0 0,0 0-1 0 0,0 0 1 0 0,1-1 0 0 0,-1 1 0 0 0,0 0 0 0 0,0 0 0 0 0,1 0-1 0 0,-1 0 1 0 0,0 0 0 0 0,0 0 0 0 0,0-1 0 0 0,0 1 0 0 0,1 0-1 0 0,-1 0 1 0 0,0 0 0 0 0,0 0 0 0 0,0-1 0 0 0,0 1 0 0 0,1 0-1 0 0,-1 0 1 0 0,0 0 0 0 0,0-1 0 0 0,0 1 0 0 0,0 0 0 0 0,0 0-1 0 0,0-1 1 0 0,0 1 0 0 0,1-2-1525 0 0</inkml:trace>
  <inkml:trace contextRef="#ctx0" brushRef="#br0" timeOffset="5625.52">1248 968 416 0 0,'0'0'55'0'0,"0"-1"-1"0"0,0 1 1 0 0,-1 0-1 0 0,1-1 1 0 0,0 1-1 0 0,0-1 1 0 0,0 1-1 0 0,0-1 1 0 0,0 1-1 0 0,0-1 1 0 0,0 1 0 0 0,0-1-1 0 0,0 1 1 0 0,0 0-1 0 0,0-1 1 0 0,1 1-1 0 0,-1-1 1 0 0,0 1-1 0 0,0-1 1 0 0,0 1-1 0 0,0 0 1 0 0,1-1-1 0 0,-1 1 1 0 0,0-1-1 0 0,1 1 1 0 0,-1 0-1 0 0,0-1 1 0 0,1 1-1 0 0,-1 0 1 0 0,0-1-1 0 0,1 1 1 0 0,-1 0-1 0 0,0 0 1 0 0,1-1-1 0 0,-1 1 1 0 0,1 0-1 0 0,-1 0 1 0 0,0 0-1 0 0,1 0 1 0 0,-1 0-1 0 0,1-1 1 0 0,-1 1-1 0 0,1 0 1 0 0,-1 0-1 0 0,1 0 1 0 0,0 0-1 0 0,1 1 183 0 0,0 0-1 0 0,0 0 1 0 0,0 0 0 0 0,0 0-1 0 0,0 1 1 0 0,-1-1-1 0 0,1 0 1 0 0,0 1-1 0 0,1 2 1 0 0,1-1 98 0 0,0 0 0 0 0,0 0 1 0 0,0 0-1 0 0,0-1 0 0 0,0 1 0 0 0,0-1 1 0 0,1 0-1 0 0,-1 0 0 0 0,1 0 0 0 0,0-1 1 0 0,-1 0-1 0 0,1 0 0 0 0,0 0 1 0 0,0 0-1 0 0,6-1 0 0 0,12 4 269 0 0,-21-4-571 0 0,0 1 1 0 0,0 0-1 0 0,1 0 1 0 0,-1 0-1 0 0,0 0 1 0 0,0 0-1 0 0,-1 1 1 0 0,1-1-1 0 0,0 1 0 0 0,0-1 1 0 0,-1 1-1 0 0,1-1 1 0 0,-1 1-1 0 0,1 0 1 0 0,-1 0-1 0 0,0 0 1 0 0,0 0-1 0 0,1 0 0 0 0,-1 0 1 0 0,1 4-1 0 0,9 27 143 0 0,-6-12-67 0 0,-4-13-55 0 0,17 85 262 0 0,6 24-429 0 0,-21-107 272 0 0,-1-1 1 0 0,2 0-1 0 0,-1 0 0 0 0,1-1 1 0 0,0 1-1 0 0,10 14 1 0 0,-13-22-129 0 0,0 0 0 0 0,0-1 0 0 0,-1 1 0 0 0,1-1 0 0 0,0 1 0 0 0,0 0 0 0 0,0-1 0 0 0,0 1 0 0 0,0-1 0 0 0,0 0 0 0 0,0 1 0 0 0,0-1 0 0 0,0 0 0 0 0,0 0 0 0 0,0 1 0 0 0,0-1 0 0 0,0 0 0 0 0,0 0 0 0 0,0 0 0 0 0,0 0 0 0 0,0 0 0 0 0,0-1 0 0 0,0 1 0 0 0,0 0 0 0 0,0 0 0 0 0,0-1 0 0 0,0 1 0 0 0,0 0 0 0 0,0-1 0 0 0,-1 1 0 0 0,1-1 0 0 0,0 1 0 0 0,0-1 0 0 0,1 0 0 0 0,26-26 472 0 0,-28 27-501 0 0,22-28-41 0 0,-1-1-1 0 0,-2 0 0 0 0,-1-2 0 0 0,26-60 1 0 0,-4 7-1199 0 0,-32 66 753 0 0,0 1-396 0 0</inkml:trace>
  <inkml:trace contextRef="#ctx0" brushRef="#br0" timeOffset="6106.17">1708 993 1089 0 0,'-7'-19'2190'0'0,"-13"-4"1813"0"0,10 19-1878 0 0,9 4-2106 0 0,1 0-1 0 0,-1 1 1 0 0,1-1 0 0 0,-1 0-1 0 0,1 1 1 0 0,0-1 0 0 0,-1 1-1 0 0,1-1 1 0 0,0 1 0 0 0,0-1-1 0 0,-1 0 1 0 0,1 1-1 0 0,0-1 1 0 0,0 1 0 0 0,-1 0-1 0 0,1-1 1 0 0,0 1 0 0 0,0-1-1 0 0,0 1 1 0 0,0-1 0 0 0,0 1-1 0 0,0-1 1 0 0,0 1 0 0 0,0-1-1 0 0,0 1 1 0 0,0 0 0 0 0,1 0-1 0 0,-1 21 517 0 0,6 31 0 0 0,17 57 495 0 0,-11-66-909 0 0,-12-42-121 0 0,3 10 212 0 0,0 1-1 0 0,1-1 1 0 0,0 1 0 0 0,1-1-1 0 0,0-1 1 0 0,1 1-1 0 0,1-1 1 0 0,-1 0 0 0 0,2 0-1 0 0,15 17 1 0 0,-21-26-142 0 0,0 0 1 0 0,0-1-1 0 0,0 1 0 0 0,0-1 1 0 0,1 1-1 0 0,-1-1 1 0 0,0 0-1 0 0,1 0 0 0 0,-1 0 1 0 0,1 0-1 0 0,2 0 1 0 0,0 0-16 0 0,-1-1 0 0 0,0 0 0 0 0,0 0 0 0 0,1 0 0 0 0,-1 0 0 0 0,0-1 0 0 0,0 1 0 0 0,1-1 0 0 0,-1 0 0 0 0,6-3 0 0 0,-2 1-9 0 0,0-1-1 0 0,0 0 1 0 0,0-1 0 0 0,9-6-1 0 0,8-10 129 0 0,150-177-1968 0 0,-143 161 70 0 0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36:15.0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679 707 961 0 0,'-7'-5'535'0'0,"0"0"0"0"0,-1 1 0 0 0,1 0 0 0 0,-1 0 0 0 0,0 1 0 0 0,-14-4 0 0 0,-22-11 2153 0 0,40 15-2294 0 0,0-1 1 0 0,0 1 0 0 0,0-1-1 0 0,0 0 1 0 0,1 0-1 0 0,0 0 1 0 0,-1-1 0 0 0,2 1-1 0 0,-1-1 1 0 0,0 0 0 0 0,-3-9-1 0 0,1 2 380 0 0,4 12-756 0 0,1 0 0 0 0,0-1 0 0 0,-1 1 0 0 0,1-1 0 0 0,0 1 0 0 0,-1 0 0 0 0,1-1 0 0 0,0 1 0 0 0,0-1 0 0 0,0 1 0 0 0,-1-1 0 0 0,1 1 0 0 0,0-1 0 0 0,0 1 0 0 0,0-1 0 0 0,0 0 0 0 0,0 1 0 0 0,0-1 0 0 0,0 1-1 0 0,0-1 1 0 0,0 1 0 0 0,0-1 0 0 0,0 1 0 0 0,1-1 0 0 0,-1 1 0 0 0,0-1 0 0 0,0 1 0 0 0,0-1 0 0 0,1 1 0 0 0,-1 0 0 0 0,0-1 0 0 0,0 1 0 0 0,1-1 0 0 0,-1 1 0 0 0,0-1 0 0 0,1 1 0 0 0,-1 0 0 0 0,1-1 0 0 0,-1 1 0 0 0,1 0 0 0 0,0-1 0 0 0,0 1-15 0 0,-1 0 0 0 0,1 0 0 0 0,0 0 1 0 0,0 0-1 0 0,0 0 0 0 0,0 0 0 0 0,-1 0 0 0 0,1 0 0 0 0,0 0 0 0 0,0 0 0 0 0,0 0 0 0 0,-1 1 0 0 0,1-1 1 0 0,0 0-1 0 0,0 1 0 0 0,-1-1 0 0 0,1 0 0 0 0,0 1 0 0 0,0-1 0 0 0,-1 1 0 0 0,1-1 0 0 0,-1 1 0 0 0,1 0 1 0 0,0 0-1 0 0,3 3 3 0 0,0 1 0 0 0,0-1 0 0 0,0 0 1 0 0,0 0-1 0 0,1-1 0 0 0,-1 1 0 0 0,1-1 0 0 0,0 0 1 0 0,0 0-1 0 0,1-1 0 0 0,5 3 0 0 0,-1-2 54 0 0,0-1 0 0 0,1 0-1 0 0,-1-1 1 0 0,0 0-1 0 0,17 0 1 0 0,12 0 106 0 0,79 11-1 0 0,-91-8-151 0 0,39 0 0 0 0,-28-3 116 0 0,-13-2-10 0 0,71-4-246 0 0,30 0 129 0 0,47 10 188 0 0,11 1 101 0 0,-63-12-498 0 0,-50-3 166 0 0,34-9 25 0 0,8-1 43 0 0,-38 10 5 0 0,1 3 29 0 0,39-1-512 0 0,122-11 357 0 0,-231 17-203 0 0,27-1-48 0 0,-9 6-2245 0 0,-13-1 1227 0 0</inkml:trace>
  <inkml:trace contextRef="#ctx0" brushRef="#br0" timeOffset="1124.38">4120 773 1185 0 0,'-3'-8'1245'0'0,"0"0"-1"0"0,1 0 1 0 0,0 0 0 0 0,0 0-1 0 0,1 0 1 0 0,-1-11 677 0 0,3 18-1574 0 0,-1 1-337 0 0,0 0-1 0 0,0 0 1 0 0,1 0 0 0 0,-1 0 0 0 0,0 0 0 0 0,0-1-1 0 0,0 1 1 0 0,0 0 0 0 0,0 0 0 0 0,1 0-1 0 0,-1 0 1 0 0,0 0 0 0 0,0 0 0 0 0,0 0 0 0 0,0 0-1 0 0,1 0 1 0 0,-1 0 0 0 0,0 0 0 0 0,0 0 0 0 0,0 0-1 0 0,1 0 1 0 0,-1 0 0 0 0,0 0 0 0 0,0 0 0 0 0,0 0-1 0 0,1 0 1 0 0,-1 0 0 0 0,0 0 0 0 0,0 0 0 0 0,0 0-1 0 0,0 0 1 0 0,1 0 0 0 0,-1 0 0 0 0,0 0 0 0 0,0 0-1 0 0,0 0 1 0 0,0 1 0 0 0,1-1 0 0 0,-1 0 0 0 0,0 0-1 0 0,0 0 1 0 0,6 3 71 0 0,1 0 0 0 0,-1-1 0 0 0,1 0 0 0 0,0 0 0 0 0,10 1 0 0 0,22-2 323 0 0,86-10-469 0 0,62 12 683 0 0,-74 0-321 0 0,-38-3-153 0 0,11-4-112 0 0,158-29 0 0 0,-123 13 611 0 0,-100 17-606 0 0,166-21 552 0 0,-60 18-316 0 0,-107 6-185 0 0,6 0-11 0 0,0 0 0 0 0,0-2 0 0 0,46-8 0 0 0,-52 5-43 0 0,-1 1 0 0 0,35-2 1 0 0,-18 7-53 0 0,-13 1 51 0 0,-15 0-26 0 0,0-1 0 0 0,-1 2 0 0 0,0-1 1 0 0,0 1-1 0 0,9 5 0 0 0,26 9-3517 0 0,-35-15 2100 0 0</inkml:trace>
  <inkml:trace contextRef="#ctx0" brushRef="#br0" timeOffset="1.40172E6">351 325 480 0 0,'-2'-18'814'0'0,"2"14"-639"0"0,1 0 0 0 0,-1 1 0 0 0,1-1 0 0 0,0 1 0 0 0,1 0 1 0 0,1-6-1 0 0,4-2-93 0 0,0 1 1 0 0,1-1 0 0 0,9-9 0 0 0,-15 18 98 0 0,0 0 0 0 0,-1-1 1 0 0,1 1-1 0 0,-1-1 0 0 0,1 0 1 0 0,-1 1-1 0 0,0-1 0 0 0,1-4 1 0 0,3-6 748 0 0,-5 9-581 0 0,-1 0-1 0 0,1-1 0 0 0,0 1 1 0 0,-1 0-1 0 0,-2-7 1 0 0,1 4-123 0 0,0-5 444 0 0,-2 0 0 0 0,0 1 0 0 0,-10-23 0 0 0,-11-38 2068 0 0,25 72-2708 0 0,0-1 0 0 0,0 1 0 0 0,-1 0 0 0 0,1 0 0 0 0,0-1-1 0 0,0 1 1 0 0,0 0 0 0 0,0 0 0 0 0,0 0 0 0 0,0-1 0 0 0,0 1-1 0 0,-1 0 1 0 0,1 0 0 0 0,0 0 0 0 0,0 0 0 0 0,0-1 0 0 0,0 1-1 0 0,-1 0 1 0 0,1 0 0 0 0,0 0 0 0 0,0 0 0 0 0,0 0 0 0 0,-1 0-1 0 0,1 0 1 0 0,0-1 0 0 0,0 1 0 0 0,0 0 0 0 0,-1 0-1 0 0,1 0 1 0 0,0 0 0 0 0,0 0 0 0 0,0 0 0 0 0,-1 0 0 0 0,1 0-1 0 0,0 0 1 0 0,0 0 0 0 0,-1 0 0 0 0,1 0 0 0 0,0 0 0 0 0,0 1-1 0 0,0-1 1 0 0,-1 0 0 0 0,1 0 0 0 0,0 0 0 0 0,0 0 0 0 0,-1 0-1 0 0,-8 13 485 0 0,-7 26-357 0 0,14-35-51 0 0,-5 15 31 0 0,-3 5-81 0 0,1 0 1 0 0,1 1 0 0 0,1 0-1 0 0,2 0 1 0 0,0 1 0 0 0,-1 27-1 0 0,5 19 345 0 0,7 58-186 0 0,-4-62-270 0 0,-2 58 38 0 0,-2-76 261 0 0,2-1 0 0 0,10 68 0 0 0,-10-115-232 0 0,0-1 0 0 0,1 0 0 0 0,-1 0 0 0 0,0 1 0 0 0,1-1 0 0 0,-1 0 0 0 0,1 0 0 0 0,-1 0 0 0 0,1 0 0 0 0,0 0 0 0 0,-1 0 0 0 0,1 0 0 0 0,0 0 0 0 0,0 0 0 0 0,0 0 0 0 0,0 1 0 0 0,1-2 1 0 0,-1 1 1 0 0,0 0-1 0 0,1-1 0 0 0,-1 1 0 0 0,0-1 1 0 0,1 0-1 0 0,-1 1 0 0 0,0-1 1 0 0,1 0-1 0 0,-1 0 0 0 0,1 0 1 0 0,-1 0-1 0 0,1 0 0 0 0,-1 0 0 0 0,0-1 1 0 0,1 1-1 0 0,-1 0 0 0 0,1-1 1 0 0,0 0-1 0 0,3 0 15 0 0,0-1 0 0 0,-1 0 0 0 0,1-1 0 0 0,-1 1 0 0 0,5-5 0 0 0,7-7 2 0 0,20-25-538 0 0,-32 36 535 0 0,0 0 0 0 0,0 0-1 0 0,1 0 1 0 0,-1 1-1 0 0,1-1 1 0 0,0 1 0 0 0,0 0-1 0 0,0 0 1 0 0,0 1-1 0 0,0-1 1 0 0,0 1 0 0 0,1 1-1 0 0,-1-1 1 0 0,0 1 0 0 0,7 0-1 0 0,12 1-127 0 0,-1 1 1 0 0,29 6-1 0 0,-6-1-145 0 0,0-5 289 0 0,1-1 1 0 0,91-11 0 0 0,29-1-42 0 0,8 12 51 0 0,308-8 17 0 0,-178-25 690 0 0,-69 6-673 0 0,-76 15-69 0 0,14 10 85 0 0,77 9-251 0 0,-126-3 124 0 0,-39-2 82 0 0,-37-2 30 0 0,25 0 57 0 0,116-1-34 0 0,-124 0-258 0 0,228 0-159 0 0,-174 0 232 0 0,-41 0 129 0 0,265-1-585 0 0,11-1 430 0 0,-98 11 513 0 0,-153-2-251 0 0,-35-1-123 0 0,293 11 572 0 0,-217-16-331 0 0,-48-1-196 0 0,-84 0-82 0 0,144 6-103 0 0,58-2-279 0 0,-171-4 303 0 0,-34 1 55 0 0,0-1 0 0 0,1 0 0 0 0,-1 0 0 0 0,19-4 0 0 0,-28 3 18 0 0,0 1 0 0 0,0-1 0 0 0,1 0-1 0 0,-1 1 1 0 0,0-1 0 0 0,0 0 0 0 0,0 0-1 0 0,0 0 1 0 0,0 0 0 0 0,0 0-1 0 0,0 0 1 0 0,0 0 0 0 0,-1 0 0 0 0,1 0-1 0 0,0 0 1 0 0,-1-1 0 0 0,1 1 0 0 0,-1 0-1 0 0,2-3 1 0 0,5-28 41 0 0,-6 22 38 0 0,23-89 119 0 0,-4 14-87 0 0,-10 28-125 0 0,-9 30 40 0 0,0 0 0 0 0,-2 1 0 0 0,0-1 0 0 0,-2 1 0 0 0,-1-1 0 0 0,-2 1 0 0 0,-10-34-1 0 0,-5 2 2 0 0,18 51-16 0 0,0-1 0 0 0,-1 1 0 0 0,0 0 1 0 0,0 0-1 0 0,-6-8 0 0 0,9 14-12 0 0,0 0 0 0 0,0-1 0 0 0,-1 1 0 0 0,1 0 0 0 0,0 0 0 0 0,-1 0 0 0 0,1 0 0 0 0,-1 0 0 0 0,1 0 0 0 0,-1 0 0 0 0,1 1 0 0 0,-1-1 0 0 0,1 1 0 0 0,-1-1 0 0 0,0 1 0 0 0,0-1 0 0 0,1 1 0 0 0,-1 0 0 0 0,0 0 0 0 0,1 0 0 0 0,-1 0 0 0 0,0 0 0 0 0,0 0 0 0 0,1 0 0 0 0,-1 1 0 0 0,0-1 0 0 0,1 0 0 0 0,-1 1 0 0 0,-2 1 0 0 0,-2 0 2 0 0,-1 0-1 0 0,0 0 1 0 0,1-1 0 0 0,-1 0-1 0 0,0 0 1 0 0,0-1 0 0 0,0 1 0 0 0,0-1-1 0 0,0-1 1 0 0,-7-1 0 0 0,-9-2 180 0 0,-37-12 1 0 0,-10-2-38 0 0,30 13-238 0 0,1 3-1 0 0,-65 3 1 0 0,-13-1 51 0 0,8-7-5 0 0,56 3-360 0 0,-410-5-404 0 0,349 12 511 0 0,-253 13 402 0 0,-242 4-253 0 0,380-19 311 0 0,108-1-365 0 0,45 1 110 0 0,75-1 100 0 0,-359 4-382 0 0,214 0 99 0 0,49 0 73 0 0,-35 3 642 0 0,-140 11-239 0 0,-409 19 299 0 0,511-35-104 0 0,-38-5-202 0 0,61-3-292 0 0,-70-6 513 0 0,-89-5-317 0 0,0 23-96 0 0,225 2 24 0 0,-40 8 187 0 0,-4 2 80 0 0,89-14 19 0 0,35-4-310 0 0,23-10-2145 0 0,-15 9 827 0 0,3-1-539 0 0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21.93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180 232 545 0 0,'-48'-40'1841'0'0,"47"39"-1674"0"0,0 0 0 0 0,-1 1 0 0 0,1-1 0 0 0,0 0-1 0 0,0 0 1 0 0,0 0 0 0 0,-1-1 0 0 0,1 1 0 0 0,0 0 0 0 0,1 0-1 0 0,-1 0 1 0 0,0-1 0 0 0,0 1 0 0 0,0 0 0 0 0,1-1 0 0 0,-1 1-1 0 0,1-1 1 0 0,-1 1 0 0 0,1-1 0 0 0,0 1 0 0 0,-1-1 0 0 0,1-2-1 0 0,1 3-49 0 0,-1 0 0 0 0,1-1 0 0 0,-1 1 0 0 0,1 0-1 0 0,0-1 1 0 0,0 1 0 0 0,0 0 0 0 0,-1 0 0 0 0,1 0-1 0 0,1 0 1 0 0,-1 0 0 0 0,0 0 0 0 0,0 0 0 0 0,0 0-1 0 0,0 1 1 0 0,1-1 0 0 0,-1 0 0 0 0,3 0 0 0 0,6-3 104 0 0,0 0 0 0 0,0 1 0 0 0,1 1 0 0 0,-1 0 0 0 0,13-1 0 0 0,37 2-269 0 0,53 10 918 0 0,-55-2-389 0 0,1-3-1 0 0,83-6 1 0 0,-55-9 323 0 0,-29 2-696 0 0,-19 3-41 0 0,-13 2 32 0 0,8-1-134 0 0,89-10-60 0 0,-104 14-714 0 0,-1 1 0 0 0,0 0 0 0 0,1 2 0 0 0,29 5 0 0 0,-35-4-248 0 0</inkml:trace>
  <inkml:trace contextRef="#ctx0" brushRef="#br0" timeOffset="405.19">31 335 1634 0 0,'-4'-5'463'0'0,"1"0"1"0"0,-1 0-1 0 0,1 0 1 0 0,1-1-1 0 0,-1 1 1 0 0,1-1-1 0 0,0 0 1 0 0,0 1-1 0 0,0-1 1 0 0,1 0 0 0 0,-1-10-1 0 0,2 14-379 0 0,1 1 0 0 0,-1-1 0 0 0,1 1-1 0 0,-1-1 1 0 0,1 1 0 0 0,0-1 0 0 0,0 1 0 0 0,0 0 0 0 0,0-1-1 0 0,0 1 1 0 0,0 0 0 0 0,0 0 0 0 0,0 0 0 0 0,0 0 0 0 0,1 0-1 0 0,-1 0 1 0 0,0 0 0 0 0,3-1 0 0 0,26-14 966 0 0,0 5-586 0 0,-1 2 1 0 0,1 1-1 0 0,1 1 0 0 0,44-4 1 0 0,-4 3-344 0 0,37-2 144 0 0,56-1 136 0 0,-55 6-262 0 0,4 0-216 0 0,40-1-132 0 0,134-4 825 0 0,-95 10-3741 0 0,-169 0 1834 0 0</inkml:trace>
  <inkml:trace contextRef="#ctx0" brushRef="#br0" timeOffset="1225.2">2890 54 1185 0 0,'-4'-5'237'0'0,"1"1"0"0"0,-1 0-1 0 0,0 0 1 0 0,0 1 0 0 0,-1-1-1 0 0,1 1 1 0 0,-1 0 0 0 0,0 0-1 0 0,1 1 1 0 0,-1-1 0 0 0,-1 1 0 0 0,-5-2-1 0 0,-1 1 251 0 0,0 1-1 0 0,0 0 1 0 0,0 1-1 0 0,-22 0 0 0 0,27 1-218 0 0,5 0-91 0 0,-1-1 1 0 0,0 1 0 0 0,1 0-1 0 0,-1 0 1 0 0,0 1-1 0 0,1-1 1 0 0,-1 0-1 0 0,0 1 1 0 0,1 0 0 0 0,-6 1-1 0 0,10-1-103 0 0,-1 0 1 0 0,0 0-1 0 0,0 0 0 0 0,1 0 1 0 0,-1 0-1 0 0,0-1 0 0 0,1 1 1 0 0,-1 0-1 0 0,1-1 0 0 0,-1 0 1 0 0,1 1-1 0 0,1-1 0 0 0,107 14 1737 0 0,58-4-564 0 0,73 8-707 0 0,-231-16-609 0 0,18 1-1006 0 0,-1 2 0 0 0,34 10 1 0 0,-52-11-144 0 0</inkml:trace>
  <inkml:trace contextRef="#ctx0" brushRef="#br0" timeOffset="1609.18">2760 275 929 0 0,'-10'-13'1555'0'0,"-11"-1"865"0"0,16 11-1270 0 0,4 3-1074 0 0,1 0 0 0 0,0-1 0 0 0,-1 1 0 0 0,1 0 1 0 0,0 0-1 0 0,-1 0 0 0 0,1-1 0 0 0,0 1 0 0 0,0 0 1 0 0,-1 0-1 0 0,1-1 0 0 0,0 1 0 0 0,0 0 0 0 0,-1-1 0 0 0,1 1 1 0 0,0 0-1 0 0,0 0 0 0 0,0-1 0 0 0,0 1 0 0 0,-1 0 1 0 0,1-1-1 0 0,0 1 0 0 0,0-1 0 0 0,0 1 0 0 0,0 0 0 0 0,0-1 1 0 0,0 1-1 0 0,0 0 0 0 0,0-1 0 0 0,0 1 0 0 0,0-1 0 0 0,0 1 1 0 0,0 0-1 0 0,0-1 0 0 0,1 1 0 0 0,10-11 1141 0 0,19-2-233 0 0,61-6 206 0 0,48 6-176 0 0,1 13-689 0 0,-47 2-361 0 0,52 5-3247 0 0,-121-6 1980 0 0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1:03.8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624 827 1409 0 0,'-14'-21'1447'0'0,"10"5"-240"0"0,1 10-239 0 0,0 3-464 0 0,-6-2 288 0 0,1 4 209 0 0,4 2-65 0 0,3-1-874 0 0,0 1 1 0 0,0-1-1 0 0,0 1 0 0 0,0-1 1 0 0,0 0-1 0 0,0 1 1 0 0,0-1-1 0 0,0 0 0 0 0,0 0 1 0 0,0 0-1 0 0,0 1 1 0 0,0-1-1 0 0,0 0 0 0 0,0-1 1 0 0,0 1-1 0 0,0 0 1 0 0,0 0-1 0 0,0 0 0 0 0,-2-1 1 0 0,-6-3 638 0 0,4 2-227 0 0,3 0-390 0 0,-1 1-1 0 0,0 0 0 0 0,1 0 0 0 0,-1 0 1 0 0,0 0-1 0 0,0 0 0 0 0,0 1 0 0 0,-4-1 1 0 0,-6 2-6 0 0,5 1 274 0 0,-15 5-113 0 0,-14 1 328 0 0,27-6-347 0 0,8-1-141 0 0,-1-1 0 0 0,0 1-1 0 0,1 0 1 0 0,-1-1 0 0 0,0 0 0 0 0,1 1 0 0 0,-1-1 0 0 0,0 0-1 0 0,1-1 1 0 0,-1 1 0 0 0,0 0 0 0 0,1-1 0 0 0,-1 1 0 0 0,1-1-1 0 0,-1 0 1 0 0,1 0 0 0 0,-1 0 0 0 0,1 0 0 0 0,-1 0 0 0 0,1-1-1 0 0,-4-2 1 0 0,-4-4 147 0 0,-7-5-1 0 0,-28-19 93 0 0,30 21-174 0 0,0 2-82 0 0,0 1-1 0 0,-1 1 1 0 0,0 0-1 0 0,0 1 1 0 0,-18-4 0 0 0,10 2 23 0 0,-31-13 0 0 0,48 17-13 0 0,0 0 1 0 0,0 0-1 0 0,0 0 0 0 0,1-1 0 0 0,0 0 1 0 0,-1 0-1 0 0,2 0 0 0 0,-8-9 0 0 0,10 10-48 0 0,1 0 0 0 0,0 0 0 0 0,0 0-1 0 0,0-1 1 0 0,0 1 0 0 0,1-1-1 0 0,-1 1 1 0 0,1-1 0 0 0,0 1-1 0 0,1-1 1 0 0,-1 0 0 0 0,1 0-1 0 0,0 1 1 0 0,0-1 0 0 0,0 0-1 0 0,1-5 1 0 0,3-9 16 0 0,-1 0 0 0 0,11-28 1 0 0,-2 12 20 0 0,1 0 0 0 0,2 0 1 0 0,22-37-1 0 0,-31 64-52 0 0,0 0 0 0 0,1 0 0 0 0,0 1 0 0 0,1 0 0 0 0,12-9 0 0 0,5-3 16 0 0,2 1 1 0 0,0 1 0 0 0,31-13 0 0 0,1 4 26 0 0,-18 12-154 0 0,-9 5 66 0 0,0 1 1 0 0,45-5-1 0 0,-23 9-44 0 0,-1 2 0 0 0,55 5 0 0 0,-54-1 431 0 0,25-1-361 0 0,-25-3-162 0 0,-18-1 62 0 0,44-6-49 0 0,89-7-80 0 0,-137 15 210 0 0,1 1 0 0 0,-1 2 1 0 0,39 6-1 0 0,-55-4 63 0 0,1 0-1 0 0,-1 1 1 0 0,1 1-1 0 0,-1 1 1 0 0,15 8-1 0 0,31 22-115 0 0,-21-10-54 0 0,-36-24 116 0 0,14 10 56 0 0,54 38-62 0 0,-63-43-34 0 0,0 0 0 0 0,0 1 1 0 0,-1 0-1 0 0,13 18 1 0 0,-18-21 29 0 0,0 1 0 0 0,0 0 0 0 0,-1-1 1 0 0,0 1-1 0 0,-1 0 0 0 0,1 1 0 0 0,-1-1 1 0 0,-1 0-1 0 0,2 13 0 0 0,-2-13 25 0 0,-1 1 0 0 0,0 0 0 0 0,0 0 0 0 0,-1 0 0 0 0,0 0 0 0 0,0-1 0 0 0,-1 1-1 0 0,0 0 1 0 0,0-1 0 0 0,-1 1 0 0 0,0-1 0 0 0,0 0 0 0 0,-1 0 0 0 0,-8 12 0 0 0,-1-5 60 0 0,-1-1-1 0 0,0 0 1 0 0,0 0-1 0 0,-1-2 1 0 0,-1 0 0 0 0,0-1-1 0 0,-20 10 1 0 0,-25 17-396 0 0,24-12 491 0 0,-43 28-179 0 0,47-32 22 0 0,11-8 42 0 0,-6 3 43 0 0,-2-1 0 0 0,0-2 0 0 0,-1-1-1 0 0,0-1 1 0 0,-36 8 0 0 0,38-14-17 0 0,-35 3 0 0 0,-1-6-148 0 0,-120-14 282 0 0,27 2-158 0 0,53 9-226 0 0,81 2-124 0 0,-47 9 0 0 0,34 0-2574 0 0</inkml:trace>
  <inkml:trace contextRef="#ctx0" brushRef="#br0" timeOffset="1568.61">3085 730 448 0 0,'-1'-2'121'0'0,"0"1"0"0"0,-1 0 0 0 0,1-1 0 0 0,-1 1 0 0 0,1 0 0 0 0,-1 0 0 0 0,1 0 0 0 0,-1 0 0 0 0,1 0 0 0 0,-1 1 0 0 0,0-1 1 0 0,1 0-1 0 0,-1 1 0 0 0,0-1 0 0 0,0 1 0 0 0,0 0 0 0 0,1-1 0 0 0,-1 1 0 0 0,0 0 0 0 0,0 0 0 0 0,0 0 0 0 0,0 0 0 0 0,1 1 0 0 0,-1-1 0 0 0,0 0 0 0 0,0 1 0 0 0,0 0 0 0 0,1-1 0 0 0,-1 1 0 0 0,-2 1 0 0 0,-4 2 144 0 0,0 0 0 0 0,0 0 0 0 0,1 1 0 0 0,-13 9 0 0 0,14-8-272 0 0,3-3 36 0 0,-2 0 188 0 0,1-1-167 0 0,-17 7 582 0 0,-1-1 1 0 0,0 0-1 0 0,-1-2 1 0 0,0-1-1 0 0,-34 4 1 0 0,-13-2 1472 0 0,47-7-1605 0 0,0 0 0 0 0,-35-7 0 0 0,-10-9 405 0 0,24 0 62 0 0,12 0-792 0 0,27 13-180 0 0,0 0-1 0 0,0-1 0 0 0,0 1 0 0 0,1-2 0 0 0,-7-6 0 0 0,7 6 25 0 0,1 0 0 0 0,-1 0 0 0 0,1 0 0 0 0,1-1 0 0 0,-1 1 0 0 0,1-1 0 0 0,0 1 0 0 0,0-1 0 0 0,0 0 1 0 0,1 0-1 0 0,-1-10 0 0 0,-1-16 83 0 0,1 0 0 0 0,1-1 1 0 0,8-60-1 0 0,-4 70 63 0 0,2 0-1 0 0,1 1 1 0 0,12-33-1 0 0,-12 41-144 0 0,0 1 0 0 0,1-1 1 0 0,1 1-1 0 0,0 0 0 0 0,1 1 0 0 0,1 0 0 0 0,21-21 0 0 0,-2 8 11 0 0,-13 12-45 0 0,1 2-1 0 0,0 0 0 0 0,31-14 0 0 0,-21 14-55 0 0,1 1 0 0 0,1 1 0 0 0,52-10 0 0 0,94 2-82 0 0,-61 13 319 0 0,-89 3-88 0 0,45 1 60 0 0,1 3 0 0 0,0 3-1 0 0,91 19 1 0 0,-16 12 92 0 0,-49-5 13 0 0,51 28-308 0 0,-129-51 31 0 0,-1 1 0 0 0,-1 1 0 0 0,0 0 0 0 0,0 1 0 0 0,25 25 1 0 0,-39-33 31 0 0,0 0 0 0 0,1 0 0 0 0,-2 0 1 0 0,1 0-1 0 0,0 1 0 0 0,-1-1 0 0 0,0 1 1 0 0,0 0-1 0 0,0 0 0 0 0,0 0 1 0 0,-1 0-1 0 0,0 0 0 0 0,0 0 0 0 0,0 0 1 0 0,-1 0-1 0 0,1 0 0 0 0,-1 1 0 0 0,-1-1 1 0 0,1 0-1 0 0,-1 0 0 0 0,-2 8 0 0 0,1-4 16 0 0,-1-1 0 0 0,0 1 0 0 0,0-1-1 0 0,-1 0 1 0 0,0-1 0 0 0,0 1-1 0 0,-1 0 1 0 0,0-1 0 0 0,-1 0-1 0 0,1-1 1 0 0,-13 12 0 0 0,-9 6-48 0 0,-1-3 1 0 0,-31 20 0 0 0,40-30 36 0 0,0-1-1 0 0,0-1 1 0 0,-1 0 0 0 0,-1-2-1 0 0,-22 6 1 0 0,-84 15 258 0 0,40-13-504 0 0,-4 0-66 0 0,27-5 180 0 0,-155 33-166 0 0,125-20-3229 0 0,78-19 1900 0 0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6:34.2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370 809 1986 0 0,'-58'-63'5821'0'0,"23"20"-3896"0"0,28 32-1802 0 0,-4-5 389 0 0,-9-14 1164 0 0,20 30-1649 0 0,-1-1 0 0 0,1 1 0 0 0,0 0 0 0 0,-1 0 0 0 0,1-1 0 0 0,0 1 0 0 0,-1 0-1 0 0,1 0 1 0 0,0-1 0 0 0,0 1 0 0 0,-1 0 0 0 0,1-1 0 0 0,0 1 0 0 0,0-1 0 0 0,0 1-1 0 0,0 0 1 0 0,-1-1 0 0 0,1 1 0 0 0,0-1 0 0 0,0 1 0 0 0,0 0 0 0 0,0-1 0 0 0,0 1 0 0 0,0-1-1 0 0,0 1 1 0 0,0 0 0 0 0,0-1 0 0 0,0 1 0 0 0,0-1 0 0 0,0 1 0 0 0,1 0 0 0 0,-1-1-1 0 0,0 1 1 0 0,0-1 0 0 0,0 1 0 0 0,1-1 0 0 0,15-3 2060 0 0,-3 2-1213 0 0,24-8-644 0 0,0 2-1 0 0,1 2 1 0 0,0 1-1 0 0,68 1 1 0 0,-43 8-93 0 0,-20-1 31 0 0,-11-1-137 0 0,63 3-51 0 0,48-3 156 0 0,65 3 83 0 0,-68 9-308 0 0,-33 2 25 0 0,90 11 77 0 0,-143-22-263 0 0,92-4 1 0 0,71-20 281 0 0,-8 1-49 0 0,-69 14-148 0 0,42 11 358 0 0,-108-3-184 0 0,-25-2 46 0 0,16-1-213 0 0,145-2 18 0 0,-158 0 115 0 0,7-1-34 0 0,-19 2-8 0 0,56 0-219 0 0,49 4 22 0 0,52 0 371 0 0,-128-8-182 0 0,-43 1 96 0 0,0-2 0 0 0,-1 0 0 0 0,0-2 0 0 0,0-1 0 0 0,0-1 0 0 0,-1-1 0 0 0,-1-1-1 0 0,1-1 1 0 0,-2-2 0 0 0,26-18 0 0 0,-42 27-53 0 0,-1 2 90 0 0,1-1 0 0 0,-1-1 1 0 0,0 1-1 0 0,0-1 0 0 0,-1 0 0 0 0,1 0 0 0 0,-1-1 0 0 0,0 1 1 0 0,4-9-1 0 0,6-22 21 0 0,-9 13-133 0 0,0 1 0 0 0,-2-1 0 0 0,2-38-1 0 0,-5 31 75 0 0,0 16-8 0 0,-1 1 0 0 0,-1-1 0 0 0,-5-22-1 0 0,5 30 8 0 0,0-1-1 0 0,0 1 0 0 0,0-1 0 0 0,-1 1 1 0 0,0 0-1 0 0,0 0 0 0 0,-1 0 0 0 0,0 0 1 0 0,-6-6-1 0 0,-15-11 213 0 0,-28-20 1 0 0,26 22-151 0 0,2 5-27 0 0,-16 0 142 0 0,12 9-69 0 0,9 5-76 0 0,-47-2-48 0 0,-39 6-96 0 0,21 0 44 0 0,8-4 66 0 0,31 1-56 0 0,15 1-41 0 0,-324 10 236 0 0,251-6-71 0 0,34-1-64 0 0,-195 3 127 0 0,-143-11 168 0 0,317 2-245 0 0,-301-1 478 0 0,316 4-724 0 0,-8 0 93 0 0,-247 6 223 0 0,227 0-164 0 0,43-1 34 0 0,-186 17 84 0 0,169-15-249 0 0,-34 3-4 0 0,-93 10-120 0 0,73 4-23 0 0,122-21 314 0 0,1 0 1 0 0,0 1-1 0 0,1 0 1 0 0,-1 0-1 0 0,-15 11 1 0 0,24-15-15 0 0,-2 1 30 0 0,1 0 0 0 0,0 0 0 0 0,0 0 0 0 0,1 0-1 0 0,-1 0 1 0 0,0 1 0 0 0,0-1 0 0 0,0 0 0 0 0,1 0 0 0 0,-1 1 0 0 0,1-1-1 0 0,-1 0 1 0 0,1 1 0 0 0,-1-1 0 0 0,1 1 0 0 0,0-1 0 0 0,0 1 0 0 0,0 1 0 0 0,0 36-63 0 0,1-12 117 0 0,-7 70 155 0 0,-1 147-752 0 0,6-105 1724 0 0,0-146-1220 0 0,0 0-1 0 0,0 0 0 0 0,-1 0 1 0 0,0 0-1 0 0,0 1 0 0 0,-6-13 0 0 0,8 18 19 0 0,0 1 0 0 0,0-1-1 0 0,0 1 1 0 0,-1 0-1 0 0,1-1 1 0 0,0 1 0 0 0,0 0-1 0 0,-1-1 1 0 0,1 1-1 0 0,0 0 1 0 0,-1-1-1 0 0,1 1 1 0 0,0 0 0 0 0,-1 0-1 0 0,1 0 1 0 0,-1-1-1 0 0,1 1 1 0 0,0 0-1 0 0,-1 0 1 0 0,1 0 0 0 0,-1 0-1 0 0,1 0 1 0 0,0 0-1 0 0,-1-1 1 0 0,1 1 0 0 0,-1 0-1 0 0,1 0 1 0 0,0 0-1 0 0,-1 1 1 0 0,1-1-1 0 0,-1 0 1 0 0,1 0 0 0 0,-1 0-1 0 0,1 0 1 0 0,0 0-1 0 0,-1 1 1 0 0,0 0 6 0 0,0 0 0 0 0,0 0 0 0 0,0 0 0 0 0,0 0 0 0 0,0 0 0 0 0,0 1 0 0 0,0-1 0 0 0,1 0 0 0 0,-1 0 0 0 0,1 1 0 0 0,-1 1 0 0 0,-1 3-9 0 0,0 1 0 0 0,0 0 1 0 0,1 0-1 0 0,-1 9 1 0 0,2-13 4 0 0,0 0 0 0 0,0 0 0 0 0,0 0 1 0 0,1 0-1 0 0,-1 1 0 0 0,1-1 0 0 0,0 0 0 0 0,-1 0 1 0 0,1-1-1 0 0,0 1 0 0 0,1 0 0 0 0,-1 0 1 0 0,1 0-1 0 0,3 4 0 0 0,-3-5-20 0 0,0 0 0 0 0,1 0 1 0 0,-1 0-1 0 0,1 0 0 0 0,0-1 0 0 0,0 1 0 0 0,0-1 0 0 0,-1 0 0 0 0,1 0 0 0 0,0 0 0 0 0,0 0 1 0 0,1 0-1 0 0,-1-1 0 0 0,6 1 0 0 0,20 3-185 0 0,-20-3 236 0 0,1 1 1 0 0,-1-1 0 0 0,1-1-1 0 0,-1 0 1 0 0,1 0-1 0 0,11-2 1 0 0,98-20-394 0 0,-84 17-646 0 0,0 2-1 0 0,1 1 1 0 0,37 4 0 0 0,-36 1-946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2:54:17.5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105 695 961 0 0,'-1'-5'662'0'0,"1"1"1"0"0,-1 0-1 0 0,0-1 0 0 0,0 1 1 0 0,-2-7-1 0 0,1 7 632 0 0,1-1 0 0 0,-1 1 1 0 0,1-1-1 0 0,0 0 0 0 0,0-7 0 0 0,-2-1 2456 0 0,5 11-2394 0 0,11 3-841 0 0,32-3-291 0 0,66-12-1 0 0,6-1-301 0 0,37 12-2653 0 0,-123 3-1153 0 0,-29 0 2379 0 0</inkml:trace>
  <inkml:trace contextRef="#ctx0" brushRef="#br0" timeOffset="400.09">105 698 2114 0 0,'-2'-2'482'0'0,"0"0"0"0"0,0-1-1 0 0,0 1 1 0 0,1-1 0 0 0,-1 0 0 0 0,1 0 0 0 0,-2-4 0 0 0,0-12 7258 0 0,4 20-7645 0 0,0 0-1 0 0,0 0 1 0 0,0 0-1 0 0,0 0 1 0 0,0 0-1 0 0,1-1 1 0 0,-1 1 0 0 0,0 0-1 0 0,0-1 1 0 0,0 1-1 0 0,1-1 1 0 0,-1 1 0 0 0,0-1-1 0 0,1 1 1 0 0,1-1-1 0 0,13 4 283 0 0,3-3-55 0 0,1-1 1 0 0,-1 0 0 0 0,0-2-1 0 0,0 0 1 0 0,0-1 0 0 0,18-6-1 0 0,10-1-55 0 0,6 0-115 0 0,-18 2-874 0 0,1 2 1 0 0,55-2-1 0 0,-74 10-2790 0 0</inkml:trace>
  <inkml:trace contextRef="#ctx0" brushRef="#br0" timeOffset="1044.2">423 771 769 0 0,'-2'-2'268'0'0,"0"-1"0"0"0,0 1 0 0 0,0 0 1 0 0,-1 0-1 0 0,1 1 0 0 0,0-1 0 0 0,-1 0 0 0 0,1 1 1 0 0,-1-1-1 0 0,0 1 0 0 0,0 0 0 0 0,1 0 1 0 0,-6-1-1 0 0,-44-7 2997 0 0,13 4-1376 0 0,25 1-1395 0 0,1 0-1 0 0,-1 0 0 0 0,1-2 0 0 0,0 1 1 0 0,1-2-1 0 0,-1 0 0 0 0,1 0 0 0 0,-13-11 1 0 0,10 6-79 0 0,0-1 0 0 0,-18-22 1 0 0,-2-10 107 0 0,27 34-312 0 0,1-1 0 0 0,1 0-1 0 0,-9-24 1 0 0,7 14-187 0 0,2-1 0 0 0,0 0 0 0 0,-2-27 1 0 0,7 28 38 0 0,1-1 1 0 0,0 0 0 0 0,7-38-1 0 0,-6 50-83 0 0,2-2 66 0 0,0-1-1 0 0,0 1 1 0 0,1 0-1 0 0,1 0 0 0 0,0 0 1 0 0,1 1-1 0 0,13-22 0 0 0,-12 25 17 0 0,0 0 0 0 0,0 1 0 0 0,1 0 0 0 0,0 0 0 0 0,0 0 0 0 0,0 1 0 0 0,1 1 0 0 0,0-1 0 0 0,1 2 0 0 0,-1-1 0 0 0,1 1 0 0 0,0 1 0 0 0,1 0 0 0 0,-1 0 0 0 0,1 1 0 0 0,11-2 0 0 0,-7 2-114 0 0,1 2 1 0 0,0 0-1 0 0,-1 0 0 0 0,1 2 1 0 0,0 0-1 0 0,0 1 1 0 0,-1 0-1 0 0,0 2 0 0 0,1-1 1 0 0,26 12-1 0 0,-21-7 33 0 0,0 2-1 0 0,0 1 1 0 0,-1 0-1 0 0,33 25 1 0 0,-41-26 7 0 0,0 0 0 0 0,-1 1 1 0 0,0 0-1 0 0,-1 0 0 0 0,-1 2 0 0 0,0-1 1 0 0,0 1-1 0 0,7 15 0 0 0,-13-22 16 0 0,-1 0 0 0 0,0 0 0 0 0,0 0 0 0 0,0 0 0 0 0,-1 0 0 0 0,0 1 0 0 0,0-1 0 0 0,0 0-1 0 0,-1 1 1 0 0,-1 8 0 0 0,-3 16 54 0 0,-2-10 66 0 0,-1-5-152 0 0,0-1-1 0 0,0 0 1 0 0,-2 0 0 0 0,0 0 0 0 0,-1-1 0 0 0,0 0 0 0 0,-1-1 0 0 0,0-1 0 0 0,-1 1 0 0 0,-1-2 0 0 0,-27 20-1 0 0,9-9-139 0 0,-2-1-1 0 0,-1-3 1 0 0,0 0-1 0 0,-45 15 1 0 0,62-27-827 0 0,-1 0 0 0 0,-23 4 1 0 0,18-7-635 0 0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6:39.66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274 881 1409 0 0,'-2'-7'454'0'0,"0"-1"-1"0"0,0 1 0 0 0,1 0 0 0 0,0 0 1 0 0,0-1-1 0 0,0 1 0 0 0,1-1 1 0 0,0 1-1 0 0,1-1 0 0 0,2-11 0 0 0,0 4-224 0 0,-2 9-65 0 0,0 1 0 0 0,0-1-1 0 0,0 0 1 0 0,1 1-1 0 0,0-1 1 0 0,0 1 0 0 0,1 0-1 0 0,0 0 1 0 0,0-1-1 0 0,6-6 1 0 0,5-6 133 0 0,-11 14-182 0 0,-1 1 0 0 0,1 0 1 0 0,0 0-1 0 0,0 0 1 0 0,0 0-1 0 0,0 0 1 0 0,0 0-1 0 0,1 1 0 0 0,-1 0 1 0 0,1 0-1 0 0,4-2 1 0 0,-2 2-52 0 0,0 1 1 0 0,0 0-1 0 0,0 1 1 0 0,1 0 0 0 0,-1 0-1 0 0,0 0 1 0 0,0 1 0 0 0,1-1-1 0 0,6 3 1 0 0,22 1 340 0 0,38-8 287 0 0,36-12-100 0 0,-16 2-397 0 0,151-7 132 0 0,-81 17-243 0 0,-91 4-192 0 0,218-11 820 0 0,-200 1-846 0 0,139-27 8 0 0,-89 13 423 0 0,-79 11-353 0 0,-57 12 66 0 0,1 0 0 0 0,-1-1 0 0 0,1 0-1 0 0,-1 0 1 0 0,1 0 0 0 0,-1 0 0 0 0,0-1 0 0 0,0 1 0 0 0,0-1 0 0 0,4-4 0 0 0,-7 5 8 0 0,0-1 0 0 0,0 1-1 0 0,0-1 1 0 0,0 1 0 0 0,0-1 0 0 0,0 1 0 0 0,-1-1-1 0 0,1 0 1 0 0,-1 1 0 0 0,0-1 0 0 0,0 0 0 0 0,0 0-1 0 0,0 1 1 0 0,0-1 0 0 0,0 0 0 0 0,-1 1-1 0 0,0-1 1 0 0,1 0 0 0 0,-1 1 0 0 0,-1-3 0 0 0,-3-22 115 0 0,2-49-430 0 0,0-2 108 0 0,3 50 125 0 0,1 4 41 0 0,-2 0 1 0 0,-4-33 0 0 0,4 50 7 0 0,0 0 0 0 0,-1 0 0 0 0,0 1 0 0 0,0-1 0 0 0,-1 1 0 0 0,0 0 0 0 0,0-1 0 0 0,0 1 0 0 0,-1 0 0 0 0,0 1 0 0 0,0-1 0 0 0,0 1 0 0 0,-6-6 0 0 0,9 10 13 0 0,-1 0 0 0 0,1 0 0 0 0,-1 0 0 0 0,1 0 0 0 0,-1 0 0 0 0,1 0 1 0 0,-1 0-1 0 0,1 0 0 0 0,-1 1 0 0 0,0-1 0 0 0,1 0 0 0 0,-1 1 0 0 0,0 0 1 0 0,0-1-1 0 0,1 1 0 0 0,-3 0 0 0 0,-28 7-38 0 0,18-3 48 0 0,8-3-13 0 0,0 0 1 0 0,0-1 0 0 0,0 0-1 0 0,0 0 1 0 0,0 0 0 0 0,0-1-1 0 0,0 0 1 0 0,-11-3 0 0 0,-27-2 310 0 0,-92 14-327 0 0,46 4-38 0 0,73-10 48 0 0,-48 6 22 0 0,-146 15-67 0 0,158-19 77 0 0,-30 0 88 0 0,-154-2 205 0 0,-114-29 146 0 0,192 12 110 0 0,131 15-522 0 0,0 0 1 0 0,0 2-1 0 0,-46 10 1 0 0,40-3-137 0 0,-64 28 1 0 0,51-18 123 0 0,36-14-36 0 0,2-1 14 0 0,-1-1 0 0 0,1 1 0 0 0,-1-2-1 0 0,-13 3 1 0 0,23-5-6 0 0,-1 0-1 0 0,1 1 0 0 0,-1-1 0 0 0,1 0 1 0 0,-1 0-1 0 0,0 0 0 0 0,1 1 1 0 0,-1-1-1 0 0,1 0 0 0 0,-1 1 0 0 0,1-1 1 0 0,0 0-1 0 0,-1 1 0 0 0,1-1 0 0 0,-1 1 1 0 0,1-1-1 0 0,0 1 0 0 0,-1-1 1 0 0,1 1-1 0 0,0-1 0 0 0,-1 1 0 0 0,1-1 1 0 0,0 1-1 0 0,0-1 0 0 0,0 1 1 0 0,-1-1-1 0 0,1 1 0 0 0,0 0 0 0 0,0-1 1 0 0,0 1-1 0 0,0-1 0 0 0,0 1 1 0 0,0-1-1 0 0,0 2 0 0 0,5 28 182 0 0,-2-11-227 0 0,-4 77 129 0 0,-3-46-154 0 0,-8 106 157 0 0,12-121 21 0 0,5 34 0 0 0,20 86 83 0 0,-23-142-174 0 0,-2-12-21 0 0,0 0 0 0 0,0 0 0 0 0,0 0 0 0 0,0 1 0 0 0,0-1 0 0 0,0 0 0 0 0,1 0 0 0 0,-1 0 0 0 0,0 0 0 0 0,1 0 0 0 0,-1 0 0 0 0,1 0 0 0 0,-1 0 0 0 0,1 0 0 0 0,-1 0 0 0 0,1 0 0 0 0,0 0 0 0 0,-1 0 1 0 0,1 0-1 0 0,0 0 0 0 0,0 0 0 0 0,0-1 0 0 0,0 1 0 0 0,-1 0 0 0 0,1-1 0 0 0,0 1 0 0 0,0 0 0 0 0,0-1 0 0 0,1 0 0 0 0,-1 1 0 0 0,0-1 0 0 0,0 1 0 0 0,0-1 0 0 0,0 0 0 0 0,0 0 0 0 0,0 0 0 0 0,1 0 0 0 0,-1 0 0 0 0,0 0 1 0 0,0 0-1 0 0,0 0 0 0 0,2 0 0 0 0,20 2 130 0 0,-1 1 6 0 0,-7-4-107 0 0,34-9-123 0 0,25-7-171 0 0,22-5-86 0 0,-31 10 254 0 0,-31 7-547 0 0,1 1 0 0 0,64 1 1 0 0,-66 6-940 0 0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6:44.46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215 763 993 0 0,'-1'-7'396'0'0,"-3"-1"85"0"0,-13-9 829 0 0,8 10-267 0 0,7 5-735 0 0,-2 0-36 0 0,1-1-1 0 0,0 1 1 0 0,0-1 0 0 0,1 1-1 0 0,-1-1 1 0 0,1 0 0 0 0,-1 0 0 0 0,1 0-1 0 0,0-1 1 0 0,0 1 0 0 0,0 0-1 0 0,1-1 1 0 0,-1 1 0 0 0,1-1 0 0 0,0 0-1 0 0,-1-4 1 0 0,0-4 136 0 0,0-2 306 0 0,5 5-501 0 0,-2 2 16 0 0,1-3 327 0 0,4 7-407 0 0,6 7-217 0 0,-5 2 42 0 0,4 1-104 0 0,-3-1 90 0 0,0-1 1 0 0,1 0 0 0 0,0-1-1 0 0,0 0 1 0 0,0-1 0 0 0,1 1 0 0 0,-1-2-1 0 0,1 1 1 0 0,-1-1 0 0 0,1-1 0 0 0,0 0-1 0 0,0 0 1 0 0,13-2 0 0 0,96-14 199 0 0,47-4-192 0 0,-144 19 75 0 0,12 0-92 0 0,50 5-362 0 0,39 5-516 0 0,-37-3 1870 0 0,-28-3-1343 0 0,38 0 495 0 0,50 2-145 0 0,18-1 80 0 0,-56 1 258 0 0,-32-2-252 0 0,107 7 406 0 0,-61-4-168 0 0,-27-1-246 0 0,105 3 36 0 0,-127-6 22 0 0,219 0-21 0 0,-201-3 30 0 0,-49 0-16 0 0,26 0 78 0 0,201 1-139 0 0,-161 0 14 0 0,-36 1 92 0 0,45 3-219 0 0,59 3 18 0 0,121 6-42 0 0,-177-11 14 0 0,-41-3-1 0 0,74 1 195 0 0,54-1-97 0 0,-69-2-137 0 0,0 1 248 0 0,-82 1-116 0 0,-20 0-54 0 0,-22 0 28 0 0,145-1-1 0 0,41 1 298 0 0,-120 0-243 0 0,-27 1-77 0 0,127 2 25 0 0,-97-1 31 0 0,13-1 13 0 0,135 1 41 0 0,-78-2-12 0 0,-54 0-20 0 0,124-3 246 0 0,-102 0 108 0 0,59 0-21 0 0,-56 1-238 0 0,-42 0-87 0 0,131-5 39 0 0,105-17 4 0 0,-186 8 70 0 0,-121 14-133 0 0,15-1 92 0 0,-1-1 1 0 0,0-1-1 0 0,0-1 0 0 0,-1-1 0 0 0,32-14 1 0 0,-46 16-68 0 0,-7 4 0 0 0,0 0 0 0 0,0-1 0 0 0,0 1-1 0 0,0-1 1 0 0,0 0 0 0 0,0 1 0 0 0,-1-1 0 0 0,1 0-1 0 0,-1-1 1 0 0,1 1 0 0 0,-1 0 0 0 0,0-1 0 0 0,0 1-1 0 0,0-1 1 0 0,0 0 0 0 0,-1 0 0 0 0,1 1-1 0 0,1-5 1 0 0,0-3-27 0 0,0-1 1 0 0,0 1-1 0 0,-1-1 0 0 0,0 0 0 0 0,-1 1 0 0 0,0-1 0 0 0,-1 0 0 0 0,0 0 0 0 0,-3-13 1 0 0,2 6 155 0 0,0 1 0 0 0,1-19 0 0 0,0-24-29 0 0,-3 27 85 0 0,-1-19-59 0 0,-6 19-28 0 0,5 19-72 0 0,-2 0 1 0 0,0 0-1 0 0,-12-17 0 0 0,12 22-106 0 0,-1-1 1 0 0,-15-13 0 0 0,0 0-5 0 0,6 7 50 0 0,0 1 1 0 0,-21-15-1 0 0,31 25-9 0 0,0 1-1 0 0,-1 0 1 0 0,0 0-1 0 0,1 0 1 0 0,-1 1-1 0 0,-1 1 1 0 0,1-1-1 0 0,0 1 1 0 0,-12-1-1 0 0,-110-1 190 0 0,89 5-307 0 0,-142 8 79 0 0,110-1 194 0 0,25-1-53 0 0,-14 3-114 0 0,-88 10 113 0 0,49-8 42 0 0,23-4-15 0 0,-38 4-37 0 0,-350 30 197 0 0,321-31-169 0 0,76-5-48 0 0,-294 18-63 0 0,-182-5 150 0 0,-365-15 128 0 0,617-4-271 0 0,-73 0 68 0 0,30 3-113 0 0,252-2 142 0 0,10 0-136 0 0,-36-1-17 0 0,-65-2-19 0 0,-87-5 32 0 0,86 0 92 0 0,59 2 29 0 0,61 2-26 0 0,-154-5-485 0 0,66 1-54 0 0,-256 6 630 0 0,159 32 644 0 0,146-14-842 0 0,32-5-155 0 0,25-5 10 0 0,-82 14-86 0 0,-60 0 396 0 0,128-18 16 0 0,-76-7-1 0 0,7-14-157 0 0,115 17 18 0 0,0 0 1 0 0,0 0 0 0 0,0 1 0 0 0,0-1-1 0 0,-6 2 1 0 0,10-1 17 0 0,1 0-1 0 0,-1 0 0 0 0,1 0 0 0 0,-1 1 1 0 0,1-1-1 0 0,-1 0 0 0 0,1 1 0 0 0,-1-1 1 0 0,1 1-1 0 0,-1 0 0 0 0,1-1 0 0 0,0 1 1 0 0,-1 0-1 0 0,1 0 0 0 0,0 0 0 0 0,0 0 1 0 0,0 0-1 0 0,-1 0 0 0 0,1 0 0 0 0,0 0 1 0 0,0 1-1 0 0,1-1 0 0 0,-1 0 0 0 0,0 0 1 0 0,-1 3-1 0 0,-1 3 10 0 0,-1 0 1 0 0,0 0-1 0 0,0-1 1 0 0,-1 0-1 0 0,0 0 1 0 0,-10 10-1 0 0,13-14-23 0 0,0 0 0 0 0,0 0 0 0 0,0 1 0 0 0,0-1 0 0 0,0 1 0 0 0,1-1 0 0 0,-1 1 0 0 0,1 0 0 0 0,-1-1 0 0 0,1 1 0 0 0,0 0 0 0 0,0 0 0 0 0,0 0 0 0 0,1 0 0 0 0,-1 0 0 0 0,1 0 0 0 0,0 0 0 0 0,0 0 0 0 0,0 0 0 0 0,0 4 0 0 0,2 9-93 0 0,0 0 1 0 0,6 25-1 0 0,-6-35 47 0 0,7 24 253 0 0,-6-23-139 0 0,-1 0 1 0 0,0 0-1 0 0,0 0 1 0 0,-1 0-1 0 0,1 8 1 0 0,3 4 32 0 0,12 10 183 0 0,-10-18-199 0 0,6 14-135 0 0,-9-16 95 0 0,1 0 0 0 0,0 0 0 0 0,12 15 0 0 0,-16-23-17 0 0,1-1 0 0 0,-1 1 0 0 0,0 0 0 0 0,0-1 0 0 0,0 1 0 0 0,0-1 0 0 0,1 1 0 0 0,-1-1 0 0 0,0 0 0 0 0,0 0 0 0 0,1 1 0 0 0,0-1 0 0 0,-1 0-207 0 0,0 0 1 0 0,0 0-1 0 0,0 0 1 0 0,0 0-1 0 0,0 0 1 0 0,0 1-1 0 0,0-1 1 0 0,-1 0 0 0 0,1 0-1 0 0,0 1 1 0 0,0-1-1 0 0,0 1 1 0 0,-1-1-1 0 0,1 1 1 0 0,0-1-1 0 0,0 1 1 0 0,-1-1 0 0 0,2 2-1 0 0,-1 3-1467 0 0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6:48.6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11 273 1185 0 0,'-5'-36'1877'0'0,"3"31"-1627"0"0,1 1-1 0 0,0-1 1 0 0,0 0 0 0 0,1 0 0 0 0,0 1-1 0 0,-1-1 1 0 0,2 0 0 0 0,-1 1 0 0 0,0-1 0 0 0,1 0-1 0 0,1-5 1 0 0,11-25 2857 0 0,-8 25-1583 0 0,-3 11-669 0 0,-3 18-367 0 0,-1 0-376 0 0,1 22 132 0 0,1 38-40 0 0,4 7-20 0 0,-1-8-192 0 0,3-27 30 0 0,4 20 47 0 0,-6-41 33 0 0,0-1-1 0 0,2-1 0 0 0,11 32 1 0 0,13 36 138 0 0,-30-95-240 0 0,1 0 0 0 0,-1 0-1 0 0,1-1 1 0 0,-1 1 0 0 0,0 0 0 0 0,1 0-1 0 0,0 0 1 0 0,-1-1 0 0 0,1 1-1 0 0,-1 0 1 0 0,1-1 0 0 0,0 1 0 0 0,0 0-1 0 0,-1-1 1 0 0,1 1 0 0 0,0-1 0 0 0,0 1-1 0 0,0-1 1 0 0,-1 0 0 0 0,1 1 0 0 0,0-1-1 0 0,0 0 1 0 0,0 0 0 0 0,0 1 0 0 0,0-1-1 0 0,0 0 1 0 0,0 0 0 0 0,0 0-1 0 0,0 0 1 0 0,0 0 0 0 0,1-1 0 0 0,36-8-36 0 0,-18 3 27 0 0,3 2 50 0 0,0 2 0 0 0,0 1 0 0 0,33 2 0 0 0,7 0 35 0 0,59-8 89 0 0,266-28-209 0 0,-369 33-29 0 0,28-3-23 0 0,23-4 14 0 0,106-12 97 0 0,-89 10 53 0 0,-29 4-21 0 0,66-4-161 0 0,62 2 239 0 0,-142 8-189 0 0,-21-1 115 0 0,0 0 0 0 0,0-2 1 0 0,33-8-1 0 0,-8-4 22 0 0,-17 3-26 0 0,-4-5 47 0 0,-14 1 213 0 0,-12 8-400 0 0,-1 6 138 0 0,-2-30-52 0 0,-5-33 0 0 0,-1-6-33 0 0,-7-67-325 0 0,5 67 170 0 0,8 38 312 0 0,1 22-160 0 0,1 1 0 0 0,-2-1 1 0 0,1 1-1 0 0,-2-1 0 0 0,-6-21 1 0 0,6 29 34 0 0,1 0 1 0 0,-1 1-1 0 0,0-1 1 0 0,0 0-1 0 0,0 1 1 0 0,0 0-1 0 0,-1 0 1 0 0,0 0-1 0 0,1 0 1 0 0,-1 0-1 0 0,0 1 1 0 0,-6-3-1 0 0,3 1 1 0 0,0 1 0 0 0,0 0 0 0 0,0 1 0 0 0,-1-1 0 0 0,1 2-1 0 0,-1-1 1 0 0,-8 0 0 0 0,-178-11 509 0 0,166 11-648 0 0,-13-1 95 0 0,-63-3 152 0 0,3 4-24 0 0,-139 14 1 0 0,8 15 75 0 0,78-5-68 0 0,14-2-217 0 0,135-19 80 0 0,-244 40 228 0 0,147-13-2606 0 0,92-24 1037 0 0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6:57.18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1 221 1698 0 0,'0'-7'773'0'0,"0"-3"-268"0"0,0 1 0 0 0,1 0 0 0 0,0 0 1 0 0,3-13-1 0 0,1-1 820 0 0,-4 14-1098 0 0,1 0 0 0 0,0 1 0 0 0,1-1 0 0 0,-1 0 0 0 0,2 1 0 0 0,-1 0 0 0 0,1 0 0 0 0,1 0 0 0 0,-1 0 0 0 0,8-8 0 0 0,12-11 221 0 0,-24 27-433 0 0,1 0 0 0 0,-1-1-1 0 0,0 1 1 0 0,0 0 0 0 0,0 0-1 0 0,0 0 1 0 0,0-1 0 0 0,1 1-1 0 0,-1 0 1 0 0,0 0-1 0 0,0 0 1 0 0,0-1 0 0 0,1 1-1 0 0,-1 0 1 0 0,0 0 0 0 0,0 0-1 0 0,1 0 1 0 0,-1-1 0 0 0,0 1-1 0 0,0 0 1 0 0,1 0 0 0 0,-1 0-1 0 0,0 0 1 0 0,0 0-1 0 0,1 0 1 0 0,-1 0 0 0 0,0 0-1 0 0,0 0 1 0 0,1 0 0 0 0,-1 0-1 0 0,0 0 1 0 0,0 0 0 0 0,1 0-1 0 0,-1 0 1 0 0,0 0 0 0 0,1 0-1 0 0,-1 1 1 0 0,0-1-1 0 0,0 0 1 0 0,1 0 0 0 0,1 6 235 0 0,-4 0-161 0 0,-5 9-82 0 0,1-1 0 0 0,1 2 0 0 0,0-1 0 0 0,1 0 0 0 0,0 1 0 0 0,1 0 0 0 0,0 18 0 0 0,1 121-171 0 0,3-82 256 0 0,-1 334-135 0 0,4-306 117 0 0,10 50 173 0 0,-3-40 127 0 0,-5-37 4 0 0,-6-57-371 0 0,8 152-100 0 0,-6-56-56 0 0,-4-54 185 0 0,-4 30 159 0 0,-1 0 359 0 0,6-30 119 0 0,9 96 53 0 0,0 3-251 0 0,-8-158-461 0 0,0 0-1 0 0,0 0 1 0 0,0 1 0 0 0,0-1-1 0 0,0 0 1 0 0,0 0-1 0 0,0 1 1 0 0,1-1 0 0 0,-1 0-1 0 0,0 0 1 0 0,0 1 0 0 0,0-1-1 0 0,0 0 1 0 0,0 0 0 0 0,1 1-1 0 0,-1-1 1 0 0,0 0 0 0 0,0 0-1 0 0,0 0 1 0 0,1 0 0 0 0,-1 1-1 0 0,0-1 1 0 0,0 0 0 0 0,1 0-1 0 0,-1 0 1 0 0,0 0-1 0 0,0 0 1 0 0,1 0 0 0 0,-1 0-1 0 0,0 0 1 0 0,1 0 0 0 0,-1 0-1 0 0,0 0 1 0 0,0 0 0 0 0,1 0-1 0 0,-1 0 1 0 0,0 0 0 0 0,0 0-1 0 0,1 0 1 0 0,-1 0 0 0 0,0 0-1 0 0,0 0 1 0 0,1 0 0 0 0,-1 0-1 0 0,0-1 1 0 0,17-5 242 0 0,-13 4-195 0 0,-1 1-71 0 0,-1 1 0 0 0,1-1 0 0 0,0 0 0 0 0,-1 1 1 0 0,1-1-1 0 0,0 1 0 0 0,0 0 0 0 0,-1 0 0 0 0,1 0 0 0 0,0 0 0 0 0,0 1 1 0 0,-1-1-1 0 0,1 1 0 0 0,0-1 0 0 0,-1 1 0 0 0,1 0 0 0 0,0 0 0 0 0,-1 0 1 0 0,1 0-1 0 0,-1 1 0 0 0,4 2 0 0 0,12 12-3179 0 0,-16-14 1806 0 0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7:00.54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 1946 1922 0 0,'-2'-6'942'0'0,"0"0"0"0"0,0 0-1 0 0,1 0 1 0 0,0 0 0 0 0,0 0 0 0 0,0-13 0 0 0,1 18-851 0 0,1-1 1 0 0,-1 1-1 0 0,1 0 1 0 0,-1 0-1 0 0,1-1 1 0 0,-1 1-1 0 0,1 0 1 0 0,0 0-1 0 0,-1 0 1 0 0,1 0-1 0 0,0 0 1 0 0,0 0-1 0 0,0 0 1 0 0,0 0-1 0 0,0 0 1 0 0,0 0-1 0 0,0 1 1 0 0,0-1-1 0 0,0 0 1 0 0,2 0-1 0 0,29-14 1304 0 0,-26 13-1103 0 0,0 0-177 0 0,0 0-1 0 0,1 1 0 0 0,-1 0 0 0 0,1 0 1 0 0,-1 1-1 0 0,1-1 0 0 0,-1 1 0 0 0,1 1 1 0 0,9 1-1 0 0,25 2-120 0 0,22 0 34 0 0,0-2 14 0 0,33-1-31 0 0,-20-1-329 0 0,-45 0 187 0 0,-11 0 323 0 0,83-2-287 0 0,50-5 106 0 0,0-1-8 0 0,-51 6-114 0 0,-6 2 57 0 0,48 0 347 0 0,-47 0-110 0 0,-33 0-172 0 0,9 0 74 0 0,161-3 395 0 0,-175 1-389 0 0,33-2-37 0 0,92 1-153 0 0,307 34 0 0 0,-342-19 519 0 0,1-6 0 0 0,225-21 0 0 0,324-8 619 0 0,-407 21-279 0 0,142-31 486 0 0,-21 0-132 0 0,-191 29-861 0 0,147-5 198 0 0,-119 5-628 0 0,125 16 215 0 0,-155-12-122 0 0,-172-3 188 0 0,50-12-1 0 0,-73 12-144 0 0,0 1 1 0 0,37 1-1 0 0,-41 1-137 0 0,0 0 1 0 0,0-1 0 0 0,0-1 0 0 0,27-7-1 0 0,2 1-452 0 0,-49 8 619 0 0,-1 0 0 0 0,1 0 0 0 0,-1-1-1 0 0,1 1 1 0 0,-1 0 0 0 0,1 0 0 0 0,-1-1 0 0 0,1 1-1 0 0,-1-1 1 0 0,1 1 0 0 0,-1 0 0 0 0,1-1 0 0 0,-1 1-1 0 0,1-1 1 0 0,-1 1 0 0 0,0-1 0 0 0,1 1 0 0 0,-1-1-1 0 0,0 1 1 0 0,1-1 0 0 0,-1 0 0 0 0,0 1 0 0 0,0-1-1 0 0,0 1 1 0 0,0-1 0 0 0,1 0 0 0 0,-1 0 0 0 0,1-4-41 0 0,1 1 6 0 0,5-12-45 0 0,1 0-1 0 0,1 0 0 0 0,1 1 1 0 0,0 0-1 0 0,19-19 0 0 0,69-61 78 0 0,-73 72 66 0 0,-19 18-33 0 0,1 0-1 0 0,0 1 1 0 0,0 0 0 0 0,1 0-1 0 0,14-6 1 0 0,-14 7-45 0 0,0 0 0 0 0,-1 0 0 0 0,0-1 0 0 0,0 0-1 0 0,0 0 1 0 0,0-1 0 0 0,-1 0 0 0 0,9-8 0 0 0,11-20 96 0 0,6-25-72 0 0,9-46-28 0 0,-21 52 136 0 0,6-17-95 0 0,-10 27 50 0 0,6-20-20 0 0,-15 43-63 0 0,19-54 121 0 0,58-217 336 0 0,-71 218-502 0 0,0-37 214 0 0,6-36-121 0 0,-15 119-34 0 0,4-52 0 0 0,-8 78 12 0 0,0 0 0 0 0,0 0 0 0 0,0-1 0 0 0,0 1 0 0 0,-1 0 0 0 0,1 0 0 0 0,0 0 0 0 0,0 0 0 0 0,0-1-1 0 0,0 1 1 0 0,0 0 0 0 0,-1 0 0 0 0,1 0 0 0 0,0 0 0 0 0,0 0 0 0 0,0-1 0 0 0,0 1 0 0 0,-1 0 0 0 0,1 0 0 0 0,0 0-1 0 0,0 0 1 0 0,-1 0 0 0 0,1 0 0 0 0,0 0 0 0 0,0 0 0 0 0,0 0 0 0 0,-1 0 0 0 0,1 0 0 0 0,0 0 0 0 0,0 0-1 0 0,0 0 1 0 0,-1 0 0 0 0,1 0 0 0 0,0 0 0 0 0,0 0 0 0 0,-1 0 0 0 0,1 0 0 0 0,0 0 0 0 0,0 0 0 0 0,0 1-1 0 0,0-1 1 0 0,-1 0 0 0 0,1 0 0 0 0,0 0 0 0 0,0 0 0 0 0,0 0 0 0 0,0 1 0 0 0,-1-1 0 0 0,1 0 0 0 0,0 0-1 0 0,0 0 1 0 0,0 0 0 0 0,0 1 0 0 0,-12 8 26 0 0,6-4 34 0 0,3-10-60 0 0,4-20-86 0 0,-1-5 58 0 0,0 28 46 0 0,-1-3-20 0 0,-1 0 0 0 0,1 0 1 0 0,-1 1-1 0 0,1-1 0 0 0,-1 0 0 0 0,-1 1 0 0 0,1-1 1 0 0,-1 1-1 0 0,1 0 0 0 0,-1 0 0 0 0,-6-6 0 0 0,0 2-27 0 0,-3-2 51 0 0,0 0 1 0 0,-14-8-1 0 0,21 14 48 0 0,4 4-103 0 0,1 0 1 0 0,0 0-1 0 0,0-1 0 0 0,-1 1 1 0 0,1 0-1 0 0,0 0 1 0 0,0-1-1 0 0,-1 1 1 0 0,1 0-1 0 0,0 0 0 0 0,-1 0 1 0 0,1 0-1 0 0,0 0 1 0 0,-1 0-1 0 0,1 0 1 0 0,0 0-1 0 0,-1-1 0 0 0,1 1 1 0 0,0 0-1 0 0,-1 0 1 0 0,1 0-1 0 0,0 1 1 0 0,-1-1-1 0 0,1 0 0 0 0,-1 0 1 0 0,1 0-1 0 0,0 0 1 0 0,0 0-1 0 0,-1 0 1 0 0,1 0-1 0 0,0 1 0 0 0,-1-1 1 0 0,1 0-1 0 0,0 0 1 0 0,-1 0-1 0 0,1 1 1 0 0,0-1-1 0 0,0 0 0 0 0,-1 0 1 0 0,1 1-1 0 0,0-1 1 0 0,0 0-1 0 0,0 0 1 0 0,-1 1-1 0 0,-3 4-782 0 0</inkml:trace>
  <inkml:trace contextRef="#ctx0" brushRef="#br0" timeOffset="2281.42">1310 2612 1762 0 0,'-4'-97'7644'0'0,"1"99"-7530"0"0,-1-1 0 0 0,1 0 1 0 0,0 1-1 0 0,0 0 0 0 0,-1 0 0 0 0,-3 3 0 0 0,3-3 347 0 0,-2 1-377 0 0,-1 0 0 0 0,0-1 1 0 0,0 0-1 0 0,0 0 0 0 0,-1-1 0 0 0,1 0 0 0 0,-10 0 1 0 0,-4 1 90 0 0,5 0-243 0 0,-27 5 461 0 0,13-2-478 0 0,2 1 235 0 0,-1-1-1 0 0,0-2 1 0 0,0 0-1 0 0,0-2 0 0 0,0-2 1 0 0,0 0-1 0 0,0-2 1 0 0,-40-9-1 0 0,32 4-15 0 0,-18-4 308 0 0,9 2-212 0 0,-32-5 297 0 0,-113-8 0 0 0,83 19-191 0 0,35 5-300 0 0,67-1 13 0 0,-7 0-37 0 0,0 1 0 0 0,0-2 1 0 0,0 0-1 0 0,-20-4 0 0 0,29 4-9 0 0,1 0-1 0 0,-1 0 1 0 0,1-1-1 0 0,0 1 1 0 0,-1-1-1 0 0,1 0 1 0 0,0 0-1 0 0,0 0 1 0 0,0 0-1 0 0,1 0 1 0 0,-1-1-1 0 0,0 1 1 0 0,1-1-1 0 0,-1 0 1 0 0,1 0-1 0 0,0 0 1 0 0,0 0-1 0 0,0 0 1 0 0,1 0-1 0 0,-1 0 1 0 0,-1-4-1 0 0,1-1-24 0 0,-2-1 15 0 0,0 0-1 0 0,1-1 1 0 0,1 1-1 0 0,0-1 1 0 0,0 0-1 0 0,-1-14 1 0 0,3 6 83 0 0,1 0 0 0 0,1 0 0 0 0,3-18 1 0 0,-3 27-48 0 0,0 1 0 0 0,1 0 0 0 0,0 0 0 0 0,6-9 0 0 0,12-14-84 0 0,-10 20 25 0 0,1 0-1 0 0,0 0 1 0 0,1 1 0 0 0,0 1 0 0 0,0 0 0 0 0,1 1 0 0 0,0 0 0 0 0,18-6 0 0 0,2 1-53 0 0,1 1 1 0 0,53-10 0 0 0,-3 7 66 0 0,-26 9-64 0 0,10 1 226 0 0,211-14 61 0 0,-192 13-213 0 0,-25 1 272 0 0,115-4-256 0 0,-142 9 218 0 0,0 2 0 0 0,65 12 1 0 0,-85-10-45 0 0,31 12 0 0 0,-8 3-9 0 0,-25-9-145 0 0,0-1 0 0 0,11 13-1 0 0,23 25 3 0 0,-19-15 40 0 0,-24-27-37 0 0,0 1 1 0 0,0 0-1 0 0,0 0 0 0 0,-1 1 0 0 0,0 0 0 0 0,-1-1 0 0 0,1 1 1 0 0,3 12-1 0 0,-6-16-25 0 0,-1 0 1 0 0,1-1 0 0 0,-1 1-1 0 0,0 0 1 0 0,1 0-1 0 0,-1 0 1 0 0,-1 0-1 0 0,1 0 1 0 0,0 0 0 0 0,-1 0-1 0 0,1 0 1 0 0,-1 0-1 0 0,-1 3 1 0 0,0-3-24 0 0,1 0 1 0 0,-1 0 0 0 0,0 0-1 0 0,0-1 1 0 0,0 1-1 0 0,0 0 1 0 0,0-1-1 0 0,-4 4 1 0 0,-10 7-81 0 0,-33 21 1 0 0,29-22 30 0 0,-1-1 0 0 0,0-1 0 0 0,-25 7 0 0 0,-82 20-256 0 0,-67-3-665 0 0,111-23 699 0 0,32-3-2353 0 0,35-5 1222 0 0</inkml:trace>
  <inkml:trace contextRef="#ctx0" brushRef="#br0" timeOffset="3946.59">5819 2633 1762 0 0,'-1'-3'489'0'0,"1"-1"0"0"0,-1 1 0 0 0,1 0 0 0 0,-1 0 0 0 0,1-1 0 0 0,0 1 1 0 0,1-6-1 0 0,-1 7-228 0 0,1-1 0 0 0,-1 1 0 0 0,0-1 0 0 0,0 1 0 0 0,0-1 1 0 0,0 1-1 0 0,-1-1 0 0 0,1 1 0 0 0,-1-1 0 0 0,0 1 0 0 0,0-3 0 0 0,-5-9 868 0 0,6 13-1060 0 0,-1 0-1 0 0,1 0 0 0 0,0 0 0 0 0,-1 0 0 0 0,1 0 0 0 0,-1 0 0 0 0,1 0 1 0 0,-1 0-1 0 0,1 0 0 0 0,-1 0 0 0 0,0 0 0 0 0,1 0 0 0 0,-1 0 0 0 0,0 1 0 0 0,0-1 1 0 0,0 0-1 0 0,1 0 0 0 0,-3 0 0 0 0,2 1-5 0 0,0 0 0 0 0,1 0 0 0 0,-1 0 0 0 0,0 0 0 0 0,0 1 0 0 0,1-1 0 0 0,-1 0 0 0 0,0 0 0 0 0,0 1 0 0 0,1-1 0 0 0,-1 0 0 0 0,0 1 0 0 0,1-1 0 0 0,-1 1 0 0 0,0-1 0 0 0,1 1 0 0 0,-1-1 0 0 0,1 1 0 0 0,-2 1 0 0 0,-15 18 341 0 0,2-1-39 0 0,7-14-238 0 0,-1 0 1 0 0,1 0 0 0 0,0-1 0 0 0,-1 0 0 0 0,0 0 0 0 0,0-1 0 0 0,0 0-1 0 0,-1 0 1 0 0,1-1 0 0 0,-1-1 0 0 0,1 0 0 0 0,-16 0 0 0 0,-13-1 171 0 0,-72-11-1 0 0,45 3-278 0 0,30 5-2 0 0,-130-13 49 0 0,53 3-51 0 0,70 6 61 0 0,0 0-1 0 0,0-3 1 0 0,-50-19-1 0 0,72 21-24 0 0,2 0 0 0 0,-1-1 1 0 0,1-1-1 0 0,0-1 0 0 0,1 0 0 0 0,1-2 0 0 0,0 1 1 0 0,0-2-1 0 0,-15-18 0 0 0,-61-84 1238 0 0,81 98-1199 0 0,0-1 0 0 0,0 1 0 0 0,2-1 0 0 0,1-1 0 0 0,-8-25 0 0 0,15 41-96 0 0,0 0 0 0 0,0-1-1 0 0,0 0 1 0 0,1 1-1 0 0,0-1 1 0 0,0 1 0 0 0,0-1-1 0 0,0 1 1 0 0,1-1 0 0 0,0 1-1 0 0,0-1 1 0 0,0 1-1 0 0,3-7 1 0 0,-1 5 6 0 0,0-1 0 0 0,1 0 1 0 0,0 1-1 0 0,1-1 0 0 0,-1 1 0 0 0,1 1 0 0 0,8-8 0 0 0,4-3 53 0 0,2 1 0 0 0,0 2 0 0 0,1 0-1 0 0,23-12 1 0 0,-8 7-81 0 0,64-23 1 0 0,31 0 161 0 0,-40 20-3 0 0,0 4 1 0 0,160-11 0 0 0,-140 24-47 0 0,175 9-183 0 0,-115 18-42 0 0,-60 4 247 0 0,-31 0-84 0 0,-48-14-15 0 0,-10-3-42 0 0,-9-4 46 0 0,-1 0-1 0 0,0 2 1 0 0,0-1-1 0 0,-1 1 1 0 0,0 1 0 0 0,-1-1-1 0 0,1 2 1 0 0,10 14-1 0 0,-12-14-2 0 0,-2 0 0 0 0,1 1-1 0 0,-2-1 1 0 0,1 1-1 0 0,5 17 1 0 0,-4-6-10 0 0,0 1 1 0 0,5 43-1 0 0,-11-57-4 0 0,0 1 0 0 0,-1 0 0 0 0,0 0 1 0 0,-1 0-1 0 0,0-1 0 0 0,0 1 0 0 0,-1 0 0 0 0,0-1 0 0 0,-6 14 0 0 0,6-19 3 0 0,-1 1 0 0 0,1-1 0 0 0,-1 0 0 0 0,-1 0 0 0 0,1 0-1 0 0,0 0 1 0 0,-1 0 0 0 0,0-1 0 0 0,0 0 0 0 0,0 0 0 0 0,-7 5-1 0 0,-8 3 5 0 0,-27 11 0 0 0,42-20 0 0 0,-92 35 84 0 0,-2-4 1 0 0,-120 24-1 0 0,81-22-45 0 0,94-24-47 0 0,-202 55-164 0 0,82-21 2 0 0,1-3-2684 0 0,125-33 918 0 0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7:08.67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127 413 1505 0 0,'-2'-3'529'0'0,"1"0"-1"0"0,0 0 1 0 0,0-1-1 0 0,0 1 1 0 0,0 0-1 0 0,1-1 1 0 0,0 1-1 0 0,-1-1 1 0 0,1-4-1 0 0,1 6-391 0 0,-1 1 0 0 0,1-1 0 0 0,-1 1 0 0 0,1 0 0 0 0,-1-1 0 0 0,1 1 0 0 0,0 0-1 0 0,0 0 1 0 0,0 0 0 0 0,0-1 0 0 0,0 1 0 0 0,0 0 0 0 0,0 0 0 0 0,0 0 0 0 0,0 0 0 0 0,0 1-1 0 0,0-1 1 0 0,1 0 0 0 0,-1 0 0 0 0,0 1 0 0 0,3-2 0 0 0,31-11 978 0 0,-32 13-971 0 0,16-5 331 0 0,0 1 1 0 0,28-1-1 0 0,-38 4-449 0 0,62-6 256 0 0,36-2 19 0 0,15-1-156 0 0,-73 5-155 0 0,-16 2-19 0 0,241-37-150 0 0,-142 20 404 0 0,-44 7-138 0 0,51 1-446 0 0,-83 14 338 0 0,-20 3 102 0 0,-33-5-277 0 0,-1 0 0 0 0,0 1 1 0 0,1-1-1 0 0,-1 1 0 0 0,0 0 0 0 0,0 0 0 0 0,0-1 0 0 0,0 2 0 0 0,2 0 0 0 0,1 1-1080 0 0</inkml:trace>
  <inkml:trace contextRef="#ctx0" brushRef="#br0" timeOffset="652.73">276 197 929 0 0,'6'-28'1582'0'0,"0"9"-460"0"0,-4 14-543 0 0,3-9 528 0 0,0 1 0 0 0,1 0-1 0 0,0 0 1 0 0,1 1 0 0 0,12-17 0 0 0,22-22 2203 0 0,-91 117-2244 0 0,31-41-931 0 0,-34 39 57 0 0,2-6 256 0 0,-113 100 1 0 0,153-150-407 0 0,7-5 42 0 0,-1 1-1 0 0,1 0 1 0 0,0 0 0 0 0,0 0 0 0 0,-5 6-1 0 0,9-10-70 0 0,0 0 0 0 0,0 1 0 0 0,0-1-1 0 0,0 0 1 0 0,0 1 0 0 0,0-1 0 0 0,0 0-1 0 0,0 1 1 0 0,0-1 0 0 0,0 0-1 0 0,0 1 1 0 0,0-1 0 0 0,0 0 0 0 0,0 1-1 0 0,0-1 1 0 0,0 0 0 0 0,0 1 0 0 0,0-1-1 0 0,0 0 1 0 0,0 0 0 0 0,1 1-1 0 0,-1-1 1 0 0,0 0 0 0 0,0 1 0 0 0,0-1-1 0 0,1 0 1 0 0,-1 0 0 0 0,0 1 0 0 0,0-1-1 0 0,1 0 1 0 0,-1 0 0 0 0,0 0-1 0 0,0 1 1 0 0,1-1 0 0 0,-1 0 0 0 0,0 0-1 0 0,1 0 1 0 0,-1 0 0 0 0,0 0 0 0 0,0 0-1 0 0,1 1 1 0 0,-1-1 0 0 0,0 0-1 0 0,1 0 1 0 0,-1 0 0 0 0,0 0 0 0 0,1 0-1 0 0,-1 0 1 0 0,1 0 0 0 0,19 1 111 0 0,-19-1-62 0 0,40 1 278 0 0,-11-1-156 0 0,-9 1-132 0 0,234 21 451 0 0,-85-5-905 0 0,-55-10-206 0 0,-87-7 37 0 0,2 0-283 0 0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7:14.86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37 15 673 0 0,'0'-1'134'0'0,"-1"0"0"0"0,1 0 0 0 0,-1 0 0 0 0,1 1 0 0 0,-1-1 0 0 0,1 0 0 0 0,-1 0 0 0 0,1 1 0 0 0,-1-1 0 0 0,0 0 0 0 0,0 1 0 0 0,1-1 0 0 0,-1 1 0 0 0,0-1 0 0 0,0 1 0 0 0,1-1 0 0 0,-1 1 0 0 0,0 0 0 0 0,0-1 0 0 0,0 1 0 0 0,0 0 0 0 0,0 0 0 0 0,0-1 0 0 0,0 1 0 0 0,0 0 0 0 0,1 0 0 0 0,-1 0 0 0 0,0 0 0 0 0,0 0 0 0 0,0 0 0 0 0,0 1 0 0 0,0-1 0 0 0,0 0 0 0 0,0 0 0 0 0,0 1 0 0 0,0-1 0 0 0,-1 1 0 0 0,-4-4 27 0 0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7:48.15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3705 713 1794 0 0,'-2'-12'1809'0'0,"2"11"-1632"0"0,0 0-1 0 0,0 0 1 0 0,-1 0-1 0 0,1-1 1 0 0,0 1 0 0 0,0 0-1 0 0,0 0 1 0 0,0 0-1 0 0,0-1 1 0 0,1 1-1 0 0,-1 0 1 0 0,0 0 0 0 0,1-2-1 0 0,5-13 3710 0 0,-12 18-2100 0 0,-18 24-1136 0 0,20-21-528 0 0,-58 69 561 0 0,33-44-73 0 0,-46 37 0 0 0,29-34 33 0 0,14-12-291 0 0,-58 27 747 0 0,80-44-957 0 0,0 0-1 0 0,0 0 1 0 0,-1-1-1 0 0,1 0 1 0 0,-1-1 0 0 0,1 0-1 0 0,-16 0 1 0 0,15-5 365 0 0,14-2-251 0 0,-1 4-236 0 0,-1 0 0 0 0,1 0 0 0 0,-1 1 0 0 0,1-1-1 0 0,-1 0 1 0 0,1 1 0 0 0,0-1 0 0 0,-1 1 0 0 0,1 0-1 0 0,0-1 1 0 0,-1 1 0 0 0,1 0 0 0 0,1 0 0 0 0,13 2 32 0 0,9 4 183 0 0,-16-3-341 0 0,139 52 72 0 0,5 2 335 0 0,-147-55-220 0 0,30 10 16 0 0,-22-7-116 0 0,-4-1 42 0 0,29 13 158 0 0,20 11-151 0 0,-43-21-279 0 0,-6-3-1363 0 0</inkml:trace>
  <inkml:trace contextRef="#ctx0" brushRef="#br0" timeOffset="819.71">3868 893 1377 0 0,'-5'-3'1011'0'0,"1"1"0"0"0,-1-1 0 0 0,1-1 0 0 0,0 1 0 0 0,-7-7 0 0 0,10 9-769 0 0,0-1-1 0 0,0 1 1 0 0,0-1-1 0 0,0 1 0 0 0,1 0 1 0 0,-1-1-1 0 0,0 0 1 0 0,1 1-1 0 0,-1-1 1 0 0,1 1-1 0 0,0-1 0 0 0,-1 0 1 0 0,1 1-1 0 0,0-1 1 0 0,0 0-1 0 0,0 1 0 0 0,0-1 1 0 0,0 1-1 0 0,0-1 1 0 0,1-3-1 0 0,0 2-10 0 0,1-4 248 0 0,0 2-304 0 0,1-1-1 0 0,0 1 0 0 0,0 0 1 0 0,0 1-1 0 0,0-1 1 0 0,1 0-1 0 0,0 1 0 0 0,0 0 1 0 0,0 0-1 0 0,5-4 1 0 0,2-1 73 0 0,1 1 1 0 0,23-14-1 0 0,-31 20-231 0 0,-1 1 0 0 0,0-1 0 0 0,1 1 0 0 0,-1 0 1 0 0,0 0-1 0 0,1 0 0 0 0,0 0 0 0 0,-1 0 0 0 0,1 1 0 0 0,-1 0 0 0 0,1 0 0 0 0,0 0 0 0 0,-1 0 1 0 0,8 1-1 0 0,-9 0 2 0 0,1 0 0 0 0,-1 0 1 0 0,1 0-1 0 0,-1 0 1 0 0,0 0-1 0 0,0 1 0 0 0,1-1 1 0 0,-1 1-1 0 0,0-1 0 0 0,0 1 1 0 0,2 2-1 0 0,10 18 133 0 0,-12-18-147 0 0,-1 0 1 0 0,1 1 0 0 0,-1-1 0 0 0,0 0 0 0 0,-1 1-1 0 0,1 0 1 0 0,-1-1 0 0 0,0 1 0 0 0,0-1 0 0 0,0 1-1 0 0,-1-1 1 0 0,1 1 0 0 0,-1-1 0 0 0,0 1 0 0 0,-1-1-1 0 0,1 1 1 0 0,-4 6 0 0 0,-4 6 49 0 0,0 0-1 0 0,-1-1 1 0 0,-13 16 0 0 0,-7 11-143 0 0,20-28 62 0 0,-19 22 0 0 0,2-4 146 0 0,12-9 217 0 0,15-24-326 0 0,0 0-1 0 0,0 0 1 0 0,-1 0 0 0 0,1 0-1 0 0,0 0 1 0 0,0 1-1 0 0,0-1 1 0 0,0 0-1 0 0,0 0 1 0 0,0 0-1 0 0,0 1 1 0 0,0-1 0 0 0,-1 0-1 0 0,1 0 1 0 0,0 0-1 0 0,0 1 1 0 0,0-1-1 0 0,0 0 1 0 0,0 0-1 0 0,0 1 1 0 0,0-1 0 0 0,0 0-1 0 0,0 0 1 0 0,0 0-1 0 0,0 1 1 0 0,1-1-1 0 0,-1 0 1 0 0,0 0 0 0 0,0 0-1 0 0,0 1 1 0 0,0-1-1 0 0,0 0 1 0 0,0 0-1 0 0,0 0 1 0 0,0 1-1 0 0,1-1 1 0 0,9 0 93 0 0,20-12-238 0 0,-17 7 174 0 0,186-55 18 0 0,-152 44-3293 0 0</inkml:trace>
  <inkml:trace contextRef="#ctx0" brushRef="#br0" timeOffset="3065.29">4171 735 1762 0 0,'-49'-33'10879'0'0,"49"32"-10830"0"0,-1 1 0 0 0,1 0-1 0 0,0 0 1 0 0,0 0 0 0 0,-1-1-1 0 0,1 1 1 0 0,0 0-1 0 0,-1 0 1 0 0,1-1 0 0 0,0 1-1 0 0,0 0 1 0 0,0-1 0 0 0,-1 1-1 0 0,1 0 1 0 0,0-1 0 0 0,0 1-1 0 0,0 0 1 0 0,0-1 0 0 0,0 1-1 0 0,-1 0 1 0 0,1-1 0 0 0,0 1-1 0 0,0 0 1 0 0,0-1 0 0 0,0 1-1 0 0,0-1 1 0 0,0 1-1 0 0,0 0 1 0 0,0-1 0 0 0,0 1-1 0 0,1 0 1 0 0,-1-1 0 0 0,0 1-1 0 0,0 0 1 0 0,0-1 0 0 0,0 1-1 0 0,0 0 1 0 0,1-1 0 0 0,15-12 725 0 0,11 0-461 0 0,-14 8 12 0 0,91-27 231 0 0,-93 29-608 0 0,-1 1 0 0 0,1 1 0 0 0,0 0-1 0 0,0 0 1 0 0,0 1 0 0 0,0 0 0 0 0,20 4 0 0 0,-29-4 58 0 0,-1 1 0 0 0,1-1 1 0 0,0 1-1 0 0,0-1 0 0 0,-1 1 0 0 0,1 0 0 0 0,-1 0 1 0 0,1 0-1 0 0,-1 0 0 0 0,1 0 0 0 0,-1 0 1 0 0,1 0-1 0 0,-1 1 0 0 0,0-1 0 0 0,0 0 0 0 0,0 1 1 0 0,0-1-1 0 0,0 1 0 0 0,0-1 0 0 0,0 1 0 0 0,0 0 1 0 0,0-1-1 0 0,-1 1 0 0 0,1 0 0 0 0,-1 0 1 0 0,1-1-1 0 0,-1 1 0 0 0,0 0 0 0 0,0 0 0 0 0,0 0 1 0 0,0 1-1 0 0,-4 35 483 0 0,-2-15-40 0 0,-3 1-525 0 0,-1 0-1 0 0,-21 38 1 0 0,6-19 159 0 0,8-15-112 0 0,8-15-31 0 0,-16 34 242 0 0,22-40-134 0 0,0 0-1 0 0,0 0 1 0 0,1 0-1 0 0,0 1 0 0 0,0-1 1 0 0,1 1-1 0 0,0-1 0 0 0,0 11 1 0 0,2-12 22 0 0,1-1 60 0 0,0 0-26 0 0,-1-3-88 0 0,1 0-41 0 0,0 0 1 0 0,0-1-1 0 0,0 1 1 0 0,0-1-1 0 0,1 1 0 0 0,-1-1 1 0 0,0 0-1 0 0,1 0 0 0 0,-1 0 1 0 0,0 0-1 0 0,1 0 1 0 0,-1 0-1 0 0,1-1 0 0 0,-1 1 1 0 0,1-1-1 0 0,0 1 1 0 0,4-1-1 0 0,47-3-98 0 0,-27-2 106 0 0,-1-1 0 0 0,40-15 1 0 0,-40 12-836 0 0,0 2 0 0 0,34-7 1 0 0,-51 14-1397 0 0</inkml:trace>
  <inkml:trace contextRef="#ctx0" brushRef="#br0" timeOffset="3990.17">3849 1546 1986 0 0,'-5'-4'1078'0'0,"1"1"1"0"0,0-1-1 0 0,-1 0 0 0 0,1 0 1 0 0,0 0-1 0 0,-4-6 0 0 0,2 3 567 0 0,0 0 322 0 0,4 0-550 0 0,13 28 169 0 0,-2 0-1255 0 0,-1 5-64 0 0,1 15-11 0 0,-5-20-181 0 0,0-8-41 0 0,2 10 1 0 0,-3-13-11 0 0,3 9 4 0 0,-1-8 0 0 0,3-3 24 0 0,-1-5 3 0 0,-6-3-66 0 0,0 0 0 0 0,0 0 1 0 0,0 0-1 0 0,0 0 1 0 0,0 0-1 0 0,0-1 0 0 0,0 1 1 0 0,0 0-1 0 0,0-1 1 0 0,0 1-1 0 0,-1 0 0 0 0,1-1 1 0 0,0 1-1 0 0,0-1 0 0 0,0 1 1 0 0,-1-1-1 0 0,1 0 1 0 0,0 1-1 0 0,0-1 0 0 0,-1 0 1 0 0,1 1-1 0 0,-1-1 0 0 0,1 0 1 0 0,-1 0-1 0 0,1 0 1 0 0,15-28-349 0 0,-11 20 380 0 0,2-4-130 0 0,-1-1 1 0 0,-1 0-1 0 0,6-20 0 0 0,11-27-27 0 0,-20 54 76 0 0,9-14 56 0 0,-5 19-2 0 0,-1 14-63 0 0,1 18 194 0 0,-6-24-100 0 0,1 1 1 0 0,0-1-1 0 0,0 0 1 0 0,1 0-1 0 0,-1 0 1 0 0,1 0-1 0 0,1-1 1 0 0,-1 1-1 0 0,1 0 1 0 0,4 5 0 0 0,-6-10-27 0 0,0 0 0 0 0,0 0 0 0 0,0 0 0 0 0,0 0 1 0 0,1 0-1 0 0,-1-1 0 0 0,0 1 0 0 0,0 0 1 0 0,1-1-1 0 0,-1 1 0 0 0,0-1 0 0 0,1 1 0 0 0,-1-1 1 0 0,1 0-1 0 0,-1 1 0 0 0,0-1 0 0 0,1 0 1 0 0,-1 0-1 0 0,1 0 0 0 0,-1 0 0 0 0,1 0 0 0 0,-1-1 1 0 0,0 1-1 0 0,1 0 0 0 0,-1-1 0 0 0,1 1 1 0 0,-1-1-1 0 0,0 1 0 0 0,1-1 0 0 0,-1 1 0 0 0,0-1 1 0 0,0 0-1 0 0,0 0 0 0 0,1 0 0 0 0,0-1 1 0 0,6-4-10 0 0,0-1 1 0 0,-1 0-1 0 0,12-13 1 0 0,-15 15 43 0 0,67-81 659 0 0,-71 85-678 0 0,1 1 0 0 0,-1 0 0 0 0,0-1 0 0 0,1 1 0 0 0,-1 0 0 0 0,0-1-1 0 0,1 1 1 0 0,-1 0 0 0 0,1-1 0 0 0,-1 1 0 0 0,1 0 0 0 0,-1-1-1 0 0,1 1 1 0 0,-1 0 0 0 0,1 0 0 0 0,-1 0 0 0 0,1 0 0 0 0,-1 0-1 0 0,1-1 1 0 0,-1 1 0 0 0,1 0 0 0 0,-1 0 0 0 0,1 0 0 0 0,-1 0-1 0 0,1 0 1 0 0,-1 0 0 0 0,1 1 0 0 0,-1-1 0 0 0,2 0 0 0 0,-1 1 1 0 0,0 0-1 0 0,0 0 1 0 0,0-1 0 0 0,0 1 0 0 0,0 0 0 0 0,0 0 0 0 0,0 0-1 0 0,0 0 1 0 0,-1 1 0 0 0,1-1 0 0 0,1 2 0 0 0,14 39 192 0 0,-14-37-117 0 0,7 17-176 0 0,0-8-90 0 0,-1-1 76 0 0,-3-3 143 0 0,9 9-822 0 0,12 4-2523 0 0</inkml:trace>
  <inkml:trace contextRef="#ctx0" brushRef="#br0" timeOffset="7441.81">858 1040 1345 0 0,'-1'-1'439'0'0,"0"0"0"0"0,0 0 0 0 0,1 0-1 0 0,-1 0 1 0 0,0 0 0 0 0,1 0-1 0 0,-1 0 1 0 0,1 0 0 0 0,-1 0 0 0 0,1 0-1 0 0,-1 0 1 0 0,1-1 0 0 0,0 1 0 0 0,0 0-1 0 0,0 0 1 0 0,-1-2 0 0 0,2 1 117 0 0,0 0 1 0 0,0 1-1 0 0,0-1 1 0 0,0 1-1 0 0,0-1 0 0 0,0 1 1 0 0,0-1-1 0 0,1 1 1 0 0,2-3-1 0 0,0 0-1001 0 0,0 0 699 0 0,-1 0 1 0 0,-1 0-1 0 0,1 0 1 0 0,0-1-1 0 0,-1 1 1 0 0,4-9-1 0 0,0-5 78 0 0,-2 6-191 0 0,1-3-20 0 0,4-11-147 0 0,3-14 11 0 0,-6 13-8 0 0,-2 9-9 0 0,-1 0-7 0 0,7-55 26 0 0,-12 28 33 0 0,-6 18-31 0 0,-5 2-126 0 0,11 22 133 0 0,0-1 1 0 0,0 1 0 0 0,-1-1 0 0 0,0 1-1 0 0,1 0 1 0 0,-7-5 0 0 0,7 6 1 0 0,-1 1 0 0 0,1 0 0 0 0,0 0 0 0 0,0 0 0 0 0,-1 0 0 0 0,1 0 0 0 0,-1 0 0 0 0,1 0 0 0 0,-1 1 0 0 0,1-1 0 0 0,-1 1 0 0 0,1 0 0 0 0,-1 0 0 0 0,1 0 0 0 0,-1 0 0 0 0,0 0 0 0 0,1 0 0 0 0,-1 1 0 0 0,1-1 0 0 0,-1 1 0 0 0,1 0 0 0 0,-1 0 0 0 0,-1 1 0 0 0,-7 2 34 0 0,0 2-1 0 0,1-1 1 0 0,0 1-1 0 0,0 1 1 0 0,1 0-1 0 0,-17 16 1 0 0,-17 23 88 0 0,16-14-32 0 0,20-23-63 0 0,-27 33-38 0 0,-16 26 88 0 0,37-49-51 0 0,1 0 0 0 0,1 1 0 0 0,1 1 0 0 0,-9 23-1 0 0,18-41-23 0 0,0 0-1 0 0,0 0 0 0 0,0 0 0 0 0,0 1 0 0 0,1-1 1 0 0,-1 0-1 0 0,1 0 0 0 0,0 1 0 0 0,0-1 0 0 0,0 0 0 0 0,0 1 1 0 0,1-1-1 0 0,0 0 0 0 0,-1 0 0 0 0,1 1 0 0 0,0-1 1 0 0,0 0-1 0 0,1 0 0 0 0,-1 0 0 0 0,1 0 0 0 0,-1 0 1 0 0,3 2-1 0 0,-1-2-3 0 0,0 0 0 0 0,0-1 0 0 0,0 1-1 0 0,0-1 1 0 0,0 0 0 0 0,1 0 0 0 0,-1 0 0 0 0,1 0 0 0 0,-1-1 0 0 0,1 1 0 0 0,0-1 0 0 0,-1 0 0 0 0,1 0 0 0 0,0 0 0 0 0,0-1 0 0 0,0 1-1 0 0,0-1 1 0 0,4 0 0 0 0,3-1 7 0 0,0 0-1 0 0,0 0 0 0 0,0-1 1 0 0,-1-1-1 0 0,1 1 0 0 0,-1-2 0 0 0,0 0 1 0 0,0 0-1 0 0,0-1 0 0 0,0 0 1 0 0,12-9-1 0 0,21-19 143 0 0,-17 9-13 0 0,13-18 145 0 0,-33 34-313 0 0,0-1 0 0 0,9-17 0 0 0,-5 8 43 0 0,-3 6-7 0 0,-6 11 13 0 0,8-12-12 0 0,-4 3-36 0 0,-2-1 88 0 0,-2 4 80 0 0,-6 18-128 0 0,-3 8 156 0 0,-6 46 236 0 0,0-9-31 0 0,6-10-44 0 0,-6 23 185 0 0,-3 19 87 0 0,7-29-303 0 0,-7 33 227 0 0,13-61-450 0 0,0-2-289 0 0,0 31 0 0 0,6-51-668 0 0</inkml:trace>
  <inkml:trace contextRef="#ctx0" brushRef="#br0" timeOffset="8368.9">1049 1028 2626 0 0,'-11'-17'3096'0'0,"9"14"-2351"0"0,1 0 1 0 0,-1 1-1 0 0,1-1 1 0 0,-1 0-1 0 0,1 0 1 0 0,0 0-1 0 0,0-5 1191 0 0,4 40 130 0 0,-7 36-867 0 0,1-41-892 0 0,1-9-179 0 0,-2 16 368 0 0,-14 52 1 0 0,15-71-393 0 0,7-22-132 0 0,6-14-77 0 0,-6 10 48 0 0,13-29 118 0 0,1 0-1 0 0,41-66 1 0 0,-50 95 404 0 0,-4 10-158 0 0,-4 2-287 0 0,0 0 0 0 0,-1 0 0 0 0,1 0 0 0 0,-1 0 0 0 0,0 1 1 0 0,1-1-1 0 0,-1 0 0 0 0,0 0 0 0 0,0 0 0 0 0,0 1 0 0 0,0-1 0 0 0,0 0 1 0 0,0 2-1 0 0,-5 48 239 0 0,3-40-160 0 0,-1 12-55 0 0,1-8 101 0 0,-1 6-73 0 0,1-7 38 0 0,0-8-91 0 0,1 1 1 0 0,0-1-1 0 0,1 1 1 0 0,-1-1 0 0 0,1 1-1 0 0,1 0 1 0 0,-1-1-1 0 0,3 9 1 0 0,4-10-75 0 0,-3-5 39 0 0,-2 0 12 0 0,2-3-12 0 0,1 1 0 0 0,-1 0-1 0 0,1-1 1 0 0,-1 0 0 0 0,0 0-1 0 0,6-6 1 0 0,2-4-165 0 0,21-29-1 0 0,-1 3 29 0 0,-15 18 221 0 0,-12 15-45 0 0,0-1-1 0 0,1 1 1 0 0,-1 0-1 0 0,2 1 1 0 0,-1-1-1 0 0,0 1 1 0 0,1 0 0 0 0,0 0-1 0 0,8-3 1 0 0,-15 8-15 0 0,1 0-1 0 0,-1 0 1 0 0,1 0 0 0 0,0 0-1 0 0,-1 0 1 0 0,1 0 0 0 0,-1 0 0 0 0,1 0-1 0 0,0 0 1 0 0,-1 0 0 0 0,1 0-1 0 0,-1 0 1 0 0,1 0 0 0 0,0 0 0 0 0,-1 1-1 0 0,1-1 1 0 0,-1 0 0 0 0,1 0-1 0 0,-1 1 1 0 0,1-1 0 0 0,-1 0 0 0 0,1 1-1 0 0,-1-1 1 0 0,1 1 0 0 0,-1-1-1 0 0,0 1 1 0 0,1-1 0 0 0,-1 1 0 0 0,0-1-1 0 0,1 1 1 0 0,-1-1 0 0 0,0 1-1 0 0,0-1 1 0 0,1 1 0 0 0,-1-1 0 0 0,0 1-1 0 0,0-1 1 0 0,0 1 0 0 0,0 1-1 0 0,5 26 181 0 0,-4-23-145 0 0,0 6 12 0 0,-1 0 0 0 0,-1 0 0 0 0,1 0 0 0 0,-2 0 0 0 0,-3 17 0 0 0,-2 9 31 0 0,5-11-155 0 0,-7 14-3684 0 0,9-29 1885 0 0</inkml:trace>
  <inkml:trace contextRef="#ctx0" brushRef="#br0" timeOffset="9199.74">384 736 2338 0 0,'-2'-9'1857'0'0,"0"0"0"0"0,0 1 0 0 0,1-1 0 0 0,0 0 0 0 0,0-15-1 0 0,1 23-1827 0 0,0 1 0 0 0,0 0 0 0 0,0 0 0 0 0,0 0 0 0 0,0-1 0 0 0,0 1 0 0 0,0 0 0 0 0,0 0 0 0 0,0 0 0 0 0,0 0 0 0 0,0-1 0 0 0,0 1-1 0 0,0 0 1 0 0,0 0 0 0 0,-1 0 0 0 0,1 0 0 0 0,0-1 0 0 0,0 1 0 0 0,0 0 0 0 0,0 0 0 0 0,0 0 0 0 0,-1 0 0 0 0,1 0 0 0 0,0 0 0 0 0,0 0-1 0 0,0-1 1 0 0,-1 1 0 0 0,1 0 0 0 0,0 0 0 0 0,0 0 0 0 0,0 0 0 0 0,-1 0 0 0 0,1 0 0 0 0,0 0 0 0 0,0 0 0 0 0,0 0 0 0 0,-1 0 0 0 0,1 0-1 0 0,0 0 1 0 0,0 0 0 0 0,0 0 0 0 0,-1 0 0 0 0,1 0 0 0 0,0 0 0 0 0,0 1 0 0 0,0-1 0 0 0,0 0 0 0 0,-1 0 0 0 0,1 0 0 0 0,0 0 0 0 0,0 0-1 0 0,0 0 1 0 0,0 0 0 0 0,-1 1 0 0 0,1-1 0 0 0,0 0 0 0 0,-11 9 324 0 0,2 7-1 0 0,-7 8-4 0 0,-24 35-19 0 0,17-27-183 0 0,5-6 152 0 0,-2-1 1 0 0,-1-2-1 0 0,-41 38 1 0 0,27-32 23 0 0,-52 36 564 0 0,76-58-706 0 0,-3 2 53 0 0,14-6-185 0 0,9-2-71 0 0,-7 0 26 0 0,1-1 0 0 0,-1 0 0 0 0,1 1 0 0 0,-1 0 0 0 0,0 0 1 0 0,0-1-1 0 0,1 1 0 0 0,-1 1 0 0 0,0-1 0 0 0,0 0 0 0 0,0 0 0 0 0,0 1 0 0 0,0-1 1 0 0,3 4-1 0 0,27 32 81 0 0,-12-13-18 0 0,11 6 148 0 0,-8-12-33 0 0,1-2 4 0 0,-7-5-71 0 0,0-3 4 0 0,0 0 0 0 0,0-1-1 0 0,1-1 1 0 0,19 5 0 0 0,9-1 7 0 0,-16-4-158 0 0,-10-1-60 0 0,1-1 92 0 0,32 7 17 0 0,-48-10-174 0 0,-1 1 1 0 0,1-1 0 0 0,-1 1-1 0 0,0 0 1 0 0,0 0-1 0 0,0 1 1 0 0,0-1 0 0 0,0 1-1 0 0,3 3 1 0 0,0 4-1856 0 0,-5-4-15 0 0</inkml:trace>
  <inkml:trace contextRef="#ctx0" brushRef="#br0" timeOffset="11061.78">2007 145 1377 0 0,'-1'-1'212'0'0,"1"0"0"0"0,-1 0-1 0 0,1 0 1 0 0,-1 0 0 0 0,0 0-1 0 0,1 1 1 0 0,-1-1-1 0 0,0 0 1 0 0,0 0 0 0 0,0 0-1 0 0,0 1 1 0 0,0-1 0 0 0,0 0-1 0 0,0 1 1 0 0,0-1 0 0 0,0 1-1 0 0,0-1 1 0 0,0 1 0 0 0,0 0-1 0 0,0-1 1 0 0,0 1 0 0 0,0 0-1 0 0,-1 0 1 0 0,1 0 0 0 0,0 0-1 0 0,0 0 1 0 0,0 0-1 0 0,0 0 1 0 0,0 0 0 0 0,-1 0-1 0 0,1 1 1 0 0,0-1 0 0 0,0 0-1 0 0,0 1 1 0 0,0-1 0 0 0,0 1-1 0 0,-1 0 1 0 0,-6 3-36 0 0,1 0-1 0 0,0 1 1 0 0,0 0-1 0 0,-8 8 1 0 0,3-3 416 0 0,-9 8-306 0 0,-10 11 253 0 0,-23 19 19 0 0,19-23 45 0 0,-53 29 0 0 0,-3 2 390 0 0,78-43-1048 0 0,13-13 55 0 0,0 0-1 0 0,0 1 0 0 0,0-1 0 0 0,0 0 1 0 0,0 0-1 0 0,0 1 0 0 0,0-1 0 0 0,0 0 0 0 0,0 1 1 0 0,0-1-1 0 0,0 0 0 0 0,0 0 0 0 0,0 1 1 0 0,0-1-1 0 0,0 0 0 0 0,1 0 0 0 0,-1 1 0 0 0,0-1 1 0 0,0 0-1 0 0,0 0 0 0 0,0 1 0 0 0,0-1 1 0 0,1 0-1 0 0,-1 0 0 0 0,0 0 0 0 0,0 1 1 0 0,0-1-1 0 0,1 0 0 0 0,-1 0 0 0 0,0 0 0 0 0,0 0 1 0 0,1 0-1 0 0,-1 0 0 0 0,0 1 0 0 0,6 0 2 0 0,-1 1-1 0 0,0-1 0 0 0,1 0 1 0 0,9 0-1 0 0,17 5 27 0 0,-22-2 46 0 0,-1 1 1 0 0,0 0-1 0 0,10 7 0 0 0,43 41 124 0 0,-32-25-135 0 0,-9-11-11 0 0,78 69 218 0 0,-29-22-73 0 0,-69-63-356 0 0,-1 0 1 0 0,1-1 0 0 0,0 1 0 0 0,1 0-1 0 0,-1-1 1 0 0,0 1 0 0 0,0 0 0 0 0,0-1-1 0 0,0 0 1 0 0,0 1 0 0 0,1-1 0 0 0,-1 0-1 0 0,0 1 1 0 0,0-1 0 0 0,0 0-1 0 0,1 0 1 0 0,-1 0 0 0 0,0 0 0 0 0,0 0-1 0 0,1 0 1 0 0,-1 0 0 0 0,0-1 0 0 0,2 0-1 0 0,5-3-1286 0 0</inkml:trace>
  <inkml:trace contextRef="#ctx0" brushRef="#br0" timeOffset="11984.27">2261 168 1858 0 0,'-9'-7'2004'0'0,"8"6"-1680"0"0,0 0 0 0 0,0 0 0 0 0,1 1 1 0 0,-1-1-1 0 0,0 0 0 0 0,0 1 0 0 0,0-1 1 0 0,0 1-1 0 0,0-1 0 0 0,0 1 0 0 0,0-1 1 0 0,0 1-1 0 0,-2-1 0 0 0,2 2-218 0 0,0-1 0 0 0,1 0-1 0 0,-1 1 1 0 0,0-1 0 0 0,0 1 0 0 0,0-1 0 0 0,0 1 0 0 0,1 0-1 0 0,-1-1 1 0 0,0 1 0 0 0,1 0 0 0 0,-1-1 0 0 0,0 1 0 0 0,1 0-1 0 0,-1 0 1 0 0,1 0 0 0 0,-1 0 0 0 0,1-1 0 0 0,0 1 0 0 0,-1 1-1 0 0,-3 8 432 0 0,0 0-1 0 0,1 0 1 0 0,0 0 0 0 0,1 1-1 0 0,-2 10 1 0 0,-1 9 215 0 0,0-9-423 0 0,-1 12 108 0 0,1 0-62 0 0,-1 16 75 0 0,2 22 18 0 0,2 0 0 0 0,7 72 0 0 0,-4-131-575 0 0,-1 2-128 0 0,1-11-146 0 0,0 4 306 0 0,2 5-223 0 0,1-5-3459 0 0</inkml:trace>
  <inkml:trace contextRef="#ctx0" brushRef="#br0" timeOffset="12601.08">2339 225 2498 0 0,'-2'-3'1346'0'0,"-6"-17"1854"0"0,9 13-1738 0 0,2 3-124 0 0,5-2-975 0 0,0 1-1 0 0,0 0 1 0 0,0 1 0 0 0,0 0-1 0 0,1 0 1 0 0,0 1 0 0 0,13-4-1 0 0,-3 3 70 0 0,0 0-1 0 0,32-2 1 0 0,-39 5-238 0 0,1 1 0 0 0,-1 0 0 0 0,1 1 0 0 0,22 5 0 0 0,-32-6-165 0 0,0 1-1 0 0,0-1 1 0 0,-1 1-1 0 0,1 0 0 0 0,0 0 1 0 0,0 0-1 0 0,-1 1 0 0 0,1-1 1 0 0,-1 1-1 0 0,1-1 1 0 0,-1 1-1 0 0,1 0 0 0 0,-1 0 1 0 0,0 0-1 0 0,0 0 0 0 0,0 0 1 0 0,0 1-1 0 0,0-1 1 0 0,-1 0-1 0 0,1 1 0 0 0,-1 0 1 0 0,1-1-1 0 0,-1 1 0 0 0,0 0 1 0 0,1 4-1 0 0,-2-4 0 0 0,0-1 0 0 0,0 1 0 0 0,0-1 0 0 0,0 1 1 0 0,-1-1-1 0 0,1 0 0 0 0,-1 1 0 0 0,0-1 0 0 0,1 0 0 0 0,-1 1 0 0 0,0-1 0 0 0,-2 3 0 0 0,-18 27 278 0 0,14-23-277 0 0,-11 15-42 0 0,-14 11 88 0 0,15-18 24 0 0,-1-2-1 0 0,-36 25 0 0 0,79-54 42 0 0,-11 7-123 0 0,-1 1-1 0 0,22-7 0 0 0,-28 11-13 0 0,0 0 0 0 0,1 1 0 0 0,-1 0 0 0 0,0 0 0 0 0,1 0 0 0 0,7 1 0 0 0,-11 1 6 0 0,0-1 0 0 0,-1 1 0 0 0,1-1 0 0 0,0 1 0 0 0,-1 0 0 0 0,1 1 0 0 0,-1-1 0 0 0,0 0 0 0 0,1 1 0 0 0,-1 0 0 0 0,0 0 0 0 0,0 0 1 0 0,5 4-1 0 0,-6-3-18 0 0,0-1 1 0 0,0 1 0 0 0,-1 0-1 0 0,1 0 1 0 0,-1 0 0 0 0,1 0 0 0 0,-1 0-1 0 0,0 0 1 0 0,0 1 0 0 0,-1-1 0 0 0,1 0-1 0 0,0 6 1 0 0,0 38 30 0 0,-3-40 2 0 0,0 0-1 0 0,0 0 0 0 0,-1 0 1 0 0,0 0-1 0 0,0 0 1 0 0,-1-1-1 0 0,0 0 0 0 0,0 0 1 0 0,0 0-1 0 0,-1 0 1 0 0,-8 7-1 0 0,3-1 22 0 0,-12 12-1092 0 0,0-1 1 0 0,-32 25 0 0 0,49-45-641 0 0</inkml:trace>
  <inkml:trace contextRef="#ctx0" brushRef="#br0" timeOffset="13387.81">2969 28 2210 0 0,'-5'-7'1809'0'0,"-1"-4"-325"0"0,4 1 2414 0 0,1 22-281 0 0,-1 22-1832 0 0,0-9-946 0 0,0 1-1 0 0,-10 43 1 0 0,5-39-496 0 0,0 3-101 0 0,2-11-166 0 0,2-1 411 0 0,-1-1-226 0 0,-11 37 0 0 0,8-35-234 0 0,5-17 214 0 0,6-16-258 0 0,8-14 54 0 0,-3 9-197 0 0,7-18-29 0 0,2 1 0 0 0,1 1 0 0 0,1 0 0 0 0,46-51 0 0 0,-64 80 190 0 0,1-1 1 0 0,1 2-1 0 0,-1-1 1 0 0,0 0-1 0 0,1 1 0 0 0,-1-1 1 0 0,5-1-1 0 0,-7 3-1 0 0,-1 1 0 0 0,1 0-1 0 0,-1 0 1 0 0,1 0 0 0 0,-1 0-1 0 0,1-1 1 0 0,-1 1 0 0 0,1 0 0 0 0,0 0-1 0 0,-1 0 1 0 0,1 0 0 0 0,-1 0-1 0 0,1 0 1 0 0,-1 0 0 0 0,1 1-1 0 0,-1-1 1 0 0,1 0 0 0 0,-1 0 0 0 0,1 0-1 0 0,-1 0 1 0 0,1 1 0 0 0,-1-1-1 0 0,1 0 1 0 0,0 1 0 0 0,0 0-2 0 0,-1 0 1 0 0,1 0-1 0 0,0 0 0 0 0,-1 1 1 0 0,1-1-1 0 0,-1 0 1 0 0,1 0-1 0 0,-1 0 1 0 0,0 1-1 0 0,0-1 0 0 0,1 0 1 0 0,-1 0-1 0 0,0 1 1 0 0,0-1-1 0 0,0 2 1 0 0,0 104 310 0 0,0-36 150 0 0,-3-56-496 0 0,3-11 14 0 0,9-14 185 0 0,34-47-239 0 0,-17 21 77 0 0,-8 14 98 0 0,-6 7-171 0 0,-9 11 91 0 0,0 0 0 0 0,0-1 0 0 0,1 1 0 0 0,0 1 1 0 0,-1-1-1 0 0,1 1 0 0 0,0-1 0 0 0,1 1 0 0 0,-1 0 1 0 0,1 0-1 0 0,-1 1 0 0 0,1-1 0 0 0,6-1 1 0 0,-11 4-13 0 0,1 0 1 0 0,0 0 0 0 0,-1 0 0 0 0,1 0 0 0 0,0 1-1 0 0,-1-1 1 0 0,1 0 0 0 0,0 0 0 0 0,-1 0 0 0 0,1 1 0 0 0,0-1-1 0 0,-1 0 1 0 0,1 1 0 0 0,0-1 0 0 0,-1 1 0 0 0,1-1 0 0 0,-1 0-1 0 0,1 1 1 0 0,-1-1 0 0 0,1 1 0 0 0,-1 0 0 0 0,1-1 0 0 0,-1 1-1 0 0,0-1 1 0 0,1 1 0 0 0,-1 0 0 0 0,0-1 0 0 0,1 2 0 0 0,8 21 24 0 0,-8-17 305 0 0,8 34-131 0 0,-6-12-135 0 0,-2 1-309 0 0,-1-10-200 0 0,0-10 95 0 0,2 0-312 0 0,-1-2-1309 0 0,-1-5-10 0 0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8:07.8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485 144 320 0 0,'-4'-11'560'0'0,"4"3"2425"0"0,4-22-764 0 0,-2 26-3492 0 0,8-9 9686 0 0,-20 16-6270 0 0,1 2-1906 0 0,0 0 1 0 0,0 1 0 0 0,-11 10-1 0 0,-4 1 78 0 0,-46 29 295 0 0,23-15-321 0 0,-5 3 10 0 0,17-11-74 0 0,28-18-142 0 0,-15 10-69 0 0,6-5-122 0 0,-30 23 226 0 0,-19 23-448 0 0,18-17 643 0 0,42-35 17 0 0,2-2-292 0 0,4-1-130 0 0,0-1 235 0 0,21 0 52 0 0,-15 0-276 0 0,6 2 60 0 0,-9-1 16 0 0,48 12-175 0 0,-1 3 1 0 0,53 24-1 0 0,-54-19 200 0 0,-13-5 72 0 0,42 16 1 0 0,-51-21-46 0 0,40 18 154 0 0,-51-18-2584 0 0,-14-10 860 0 0</inkml:trace>
  <inkml:trace contextRef="#ctx0" brushRef="#br0" timeOffset="616.82">801 116 1730 0 0,'-4'-10'1960'0'0,"-3"-9"775"0"0,5 7 2953 0 0,-3 19-3307 0 0,-5 8-1700 0 0,6-7-252 0 0,-13 42 738 0 0,-30 113 263 0 0,37-121-1285 0 0,-3 23 193 0 0,-3 40 80 0 0,13-62-304 0 0,2-15-48 0 0,1-22-30 0 0,0 15 3 0 0,0-1-1 0 0,1 0 1 0 0,1 0-1 0 0,1 0 1 0 0,8 29-1 0 0,-9-40-293 0 0,-2-7 43 0 0,0 0 1 0 0,0 0 0 0 0,1 0 0 0 0,-1 0 0 0 0,1 0 0 0 0,0 0 0 0 0,0 0 0 0 0,-1 0-1 0 0,1 0 1 0 0,0 0 0 0 0,1 0 0 0 0,0 1 0 0 0,1-2-1316 0 0</inkml:trace>
  <inkml:trace contextRef="#ctx0" brushRef="#br0" timeOffset="1637.37">1073 417 1602 0 0,'-9'-20'11625'0'0,"16"12"-9990"0"0,29-32-775 0 0,13-29-410 0 0,-35 48-52 0 0,5-7-317 0 0,24-48-1 0 0,-37 63 41 0 0,-1-1-1 0 0,0 0 1 0 0,3-14-1 0 0,-2-18-154 0 0,-6 44 45 0 0,0 0 0 0 0,0 1-1 0 0,0-1 1 0 0,0 1 0 0 0,0-1 0 0 0,-1 1 0 0 0,1-1-1 0 0,0 1 1 0 0,-1-1 0 0 0,1 1 0 0 0,-1 0 0 0 0,0-1-1 0 0,1 1 1 0 0,-1-1 0 0 0,0 1 0 0 0,0 0 0 0 0,0 0 0 0 0,0 0-1 0 0,0-1 1 0 0,0 1 0 0 0,0 0 0 0 0,0 0 0 0 0,0 0-1 0 0,0 0 1 0 0,-1 1 0 0 0,1-1 0 0 0,0 0 0 0 0,-1 0-1 0 0,1 1 1 0 0,-1-1 0 0 0,1 1 0 0 0,0-1 0 0 0,-1 1-1 0 0,1 0 1 0 0,-1 0 0 0 0,0-1 0 0 0,1 1 0 0 0,-1 0 0 0 0,-2 1-1 0 0,-2-1 43 0 0,0 1 0 0 0,0-1 0 0 0,0 1 0 0 0,1 1 0 0 0,-7 1 0 0 0,-12 7 30 0 0,2 0-11 0 0,1 1 1 0 0,-25 17-1 0 0,38-23-32 0 0,0 2 0 0 0,1-1 0 0 0,0 1 0 0 0,-8 9 0 0 0,11-11-22 0 0,0 1 0 0 0,1-1 0 0 0,-1 1 0 0 0,-2 7 0 0 0,5-10-14 0 0,-1 0 0 0 0,1 0 0 0 0,1 0 0 0 0,-1 1 0 0 0,0-1 0 0 0,1 0 0 0 0,0 1 0 0 0,-1-1 0 0 0,2 0 0 0 0,-1 1 0 0 0,0-1 0 0 0,0 1 0 0 0,1-1 0 0 0,0 0 0 0 0,0 0 0 0 0,0 1 0 0 0,0-1 0 0 0,2 4 0 0 0,-1-3-13 0 0,1 0 0 0 0,-1 0 0 0 0,1 0-1 0 0,0 0 1 0 0,0 0 0 0 0,6 5 0 0 0,14 8 66 0 0,-14-12-111 0 0,1 0-1 0 0,0-1 1 0 0,1 0-1 0 0,-1 0 0 0 0,16 3 1 0 0,7-2-191 0 0,-11-5-48 0 0,-17 0 239 0 0,-1-1-1 0 0,1 0 1 0 0,0 0-1 0 0,-1 0 1 0 0,1 0-1 0 0,5-3 1 0 0,-4 2 39 0 0,0-1 0 0 0,-1 0 0 0 0,1-1 0 0 0,-1 1 1 0 0,0-1-1 0 0,0 0 0 0 0,0-1 0 0 0,0 1 0 0 0,-1-1 1 0 0,0 0-1 0 0,0 0 0 0 0,0 0 0 0 0,0 0 1 0 0,-1-1-1 0 0,0 1 0 0 0,0-1 0 0 0,-1 0 0 0 0,1 0 1 0 0,-1 0-1 0 0,0 0 0 0 0,-1-1 0 0 0,0 1 1 0 0,1-8-1 0 0,0 8 113 0 0,-2 6-91 0 0,0-1-1 0 0,0 1 0 0 0,1 0 0 0 0,-1 0 0 0 0,0 0 0 0 0,0 0 0 0 0,0 0 0 0 0,0-1 1 0 0,0 1-1 0 0,0 0 0 0 0,1 0 0 0 0,-1 0 0 0 0,0 0 0 0 0,0-1 0 0 0,0 1 0 0 0,0 0 1 0 0,0 0-1 0 0,0 0 0 0 0,0-1 0 0 0,0 1 0 0 0,0 0 0 0 0,0 0 0 0 0,0 0 0 0 0,0-1 1 0 0,0 1-1 0 0,0 0 0 0 0,0 0 0 0 0,0 0 0 0 0,0-1 0 0 0,0 1 0 0 0,0 0 0 0 0,0 0 1 0 0,-1 0-1 0 0,1-1 0 0 0,0 1 0 0 0,0 0 0 0 0,0 0 0 0 0,0 0 0 0 0,0 0 0 0 0,0-1 1 0 0,-1 1-1 0 0,1 0 0 0 0,0 0 0 0 0,0 0 0 0 0,0 0 0 0 0,0 0 0 0 0,-1 0 0 0 0,1 0 1 0 0,0-1-1 0 0,0 1 0 0 0,-2 1 26 0 0,0-1-1 0 0,1 0 1 0 0,-1 0 0 0 0,0 1-1 0 0,1-1 1 0 0,-1 1 0 0 0,1 0 0 0 0,-1-1-1 0 0,1 1 1 0 0,-1 0 0 0 0,1 0-1 0 0,0 0 1 0 0,-1 0 0 0 0,1 0 0 0 0,0 0-1 0 0,0 0 1 0 0,-1 0 0 0 0,1 1-1 0 0,0-1 1 0 0,0 0 0 0 0,0 2 0 0 0,-26 40 119 0 0,19-30 14 0 0,-9 22 133 0 0,12-20-245 0 0,2-5 151 0 0,-30 91 1530 0 0,-24 45-414 0 0,14-51-995 0 0,13-31-234 0 0,16-35 26 0 0,-5 15 79 0 0,0 0-36 0 0,-8 23-136 0 0,-4 9-579 0 0,10-20-1987 0 0,22-52 386 0 0</inkml:trace>
  <inkml:trace contextRef="#ctx0" brushRef="#br0" timeOffset="2540.51">1474 332 2274 0 0,'-2'-6'1420'0'0,"-1"-8"354"0"0,2 4 6118 0 0,1 16-5943 0 0,0 4-2038 0 0,0-5 836 0 0,-4 73 1800 0 0,-7-26-1768 0 0,-34 111-630 0 0,43-156-218 0 0,-4 11-361 0 0,5-8-149 0 0,23-46-542 0 0,-15 22 1163 0 0,0 0 0 0 0,1 1 0 0 0,13-16 0 0 0,0 3 158 0 0,-7 11-274 0 0,45-42 1317 0 0,-48 51-1145 0 0,-4 10 101 0 0,-7-2-156 0 0,1 0-1 0 0,-1 0 0 0 0,0-1 1 0 0,1 1-1 0 0,-1 0 1 0 0,0 0-1 0 0,0 0 1 0 0,0-1-1 0 0,0 1 0 0 0,-1 3 1 0 0,-11 34 34 0 0,1-14 6 0 0,4-10-208 0 0,2-5-81 0 0,2-3 94 0 0,-5 11-187 0 0,1 1 0 0 0,1-1 0 0 0,-6 27 0 0 0,12-24-212 0 0,0-12 205 0 0,3-5 411 0 0,8-6-317 0 0,6-6 95 0 0,11-15 170 0 0,45-33 8 0 0,-63 49 128 0 0,1 0 0 0 0,-1 1 0 0 0,1 1 1 0 0,0 0-1 0 0,15-5 0 0 0,-25 10-148 0 0,0-1 1 0 0,0 1-1 0 0,0-1 0 0 0,1 1 0 0 0,-1 0 0 0 0,0 0 0 0 0,0 0 1 0 0,0-1-1 0 0,0 1 0 0 0,0 0 0 0 0,1 0 0 0 0,-1 1 0 0 0,0-1 1 0 0,0 0-1 0 0,0 0 0 0 0,0 0 0 0 0,0 1 0 0 0,0-1 0 0 0,0 1 1 0 0,0-1-1 0 0,0 1 0 0 0,0-1 0 0 0,0 1 0 0 0,0 0 0 0 0,0-1 0 0 0,1 2 1 0 0,-1 0 37 0 0,0-1 0 0 0,0 1-1 0 0,-1-1 1 0 0,1 1 0 0 0,0 0 0 0 0,-1 0 0 0 0,0 0 0 0 0,1-1 0 0 0,-1 1 0 0 0,0 0 0 0 0,0 0 0 0 0,0 0 0 0 0,0-1 0 0 0,0 4 0 0 0,-11 40 503 0 0,3-24-1234 0 0,-2 9-410 0 0,4-16-790 0 0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8:18.30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383 281 1634 0 0,'-15'-17'3625'0'0,"-10"-8"4120"0"0,25 25-7694 0 0,0 0-1 0 0,-1 0 1 0 0,1 0-1 0 0,0 0 1 0 0,0 0 0 0 0,0 0-1 0 0,0 0 1 0 0,0 0-1 0 0,0 0 1 0 0,-1 0-1 0 0,1 0 1 0 0,0 0-1 0 0,0 0 1 0 0,0 0-1 0 0,0 0 1 0 0,0 0-1 0 0,0 0 1 0 0,0 1-1 0 0,-1-1 1 0 0,1 0 0 0 0,0 0-1 0 0,0 0 1 0 0,0 0-1 0 0,0 0 1 0 0,0 0-1 0 0,0 0 1 0 0,0 0-1 0 0,0 1 1 0 0,0-1-1 0 0,0 0 1 0 0,0 0-1 0 0,0 0 1 0 0,0 0 0 0 0,-1 0-1 0 0,1 0 1 0 0,0 0-1 0 0,0 1 1 0 0,0-1-1 0 0,0 0 1 0 0,0 0-1 0 0,0 0 1 0 0,0 0-1 0 0,0 0 1 0 0,0 0-1 0 0,1 1 1 0 0,-1-1 0 0 0,0 0-1 0 0,0 0 1 0 0,0 0-1 0 0,-1 14 792 0 0,4 14-303 0 0,3 7-80 0 0,-1 18-2 0 0,-5 83 71 0 0,-2-58-146 0 0,2 41-142 0 0,0-26-103 0 0,0-31-162 0 0,0-15-289 0 0,0 7-642 0 0,0-18-3534 0 0</inkml:trace>
  <inkml:trace contextRef="#ctx0" brushRef="#br0" timeOffset="398.93">45 728 1730 0 0,'-12'-5'1648'0'0,"-10"-5"3161"0"0,21 9-4622 0 0,0 1 1 0 0,1-1 0 0 0,-1 1 0 0 0,0-1 0 0 0,1 0 0 0 0,-1 1 0 0 0,0-1 0 0 0,1 0 0 0 0,-1 0 0 0 0,1 1 0 0 0,-1-1 0 0 0,1 0 0 0 0,0 0 0 0 0,-1 0-1 0 0,1 1 1 0 0,0-1 0 0 0,-1 0 0 0 0,1 0 0 0 0,0 0 0 0 0,0 0 0 0 0,0-1 0 0 0,0 1-118 0 0,1 0-1 0 0,-1 0 1 0 0,1 0-1 0 0,-1 0 1 0 0,1 1 0 0 0,0-1-1 0 0,-1 0 1 0 0,1 0 0 0 0,0 0-1 0 0,0 1 1 0 0,0-1-1 0 0,0 1 1 0 0,-1-1 0 0 0,1 0-1 0 0,0 1 1 0 0,0-1 0 0 0,2 0-1 0 0,11-5 482 0 0,-9 4-374 0 0,1 1-41 0 0,-1 0 0 0 0,1-1 0 0 0,-1 2 0 0 0,12-2 1 0 0,-12 3-57 0 0,0-1 0 0 0,0 0 0 0 0,0 1 0 0 0,0 0 1 0 0,0 0-1 0 0,0 0 0 0 0,0 1 0 0 0,-1 0 0 0 0,6 2 1 0 0,-7-2-39 0 0,0 0 1 0 0,0 0 0 0 0,0 0 0 0 0,0 0 0 0 0,0 0 0 0 0,0 1-1 0 0,-1-1 1 0 0,1 1 0 0 0,-1 0 0 0 0,0 0 0 0 0,0 0 0 0 0,3 5-1 0 0,-3-4-14 0 0,-1-1-1 0 0,0 1 0 0 0,0-1 0 0 0,0 1 0 0 0,0 0 1 0 0,0-1-1 0 0,-1 1 0 0 0,0 5 0 0 0,0 3-69 0 0,-1-1-1 0 0,-1 0 0 0 0,0 0 1 0 0,-1 0-1 0 0,0 0 0 0 0,-1 0 0 0 0,0-1 1 0 0,0 0-1 0 0,-7 11 0 0 0,5-7-2204 0 0,2-9 1083 0 0</inkml:trace>
  <inkml:trace contextRef="#ctx0" brushRef="#br0" timeOffset="793.9">733 457 1858 0 0,'0'-1'269'0'0,"0"0"1"0"0,0 1-1 0 0,0-1 1 0 0,0 0 0 0 0,0 1-1 0 0,0-1 1 0 0,0 0-1 0 0,0 0 1 0 0,1 1-1 0 0,-1-1 1 0 0,0 0 0 0 0,0 1-1 0 0,0-1 1 0 0,1 0-1 0 0,-1 1 1 0 0,0-1-1 0 0,1 1 1 0 0,-1-1 0 0 0,1 0-1 0 0,-1 1 1 0 0,1-1-1 0 0,3-3 3335 0 0,-13 14-2531 0 0,-47 52 523 0 0,29-36-1439 0 0,6-4 68 0 0,7-8-78 0 0,-10 10 77 0 0,14-15-103 0 0,0 1 1 0 0,1 0-1 0 0,0 0 1 0 0,0 1-1 0 0,1 0 1 0 0,0 0-1 0 0,-9 21 1 0 0,16-30-81 0 0,0 1 0 0 0,1-1 1 0 0,-1 0-1 0 0,1 1 1 0 0,-1-1-1 0 0,1 1 1 0 0,0-1-1 0 0,0 1 0 0 0,0-1 1 0 0,0 4-1 0 0,1-5 2 0 0,-1 1-1 0 0,0-1 1 0 0,1 0-1 0 0,0 1 1 0 0,-1-1 0 0 0,1 0-1 0 0,0 1 1 0 0,-1-1-1 0 0,1 0 1 0 0,0 0-1 0 0,2 2 1 0 0,20 13 181 0 0,-16-14-166 0 0,0 1 1 0 0,0-1 0 0 0,0 0 0 0 0,10 1 0 0 0,5-1-622 0 0,31 0 0 0 0,-52-2 504 0 0,5 0-2039 0 0</inkml:trace>
  <inkml:trace contextRef="#ctx0" brushRef="#br0" timeOffset="1168.47">35 442 2755 0 0,'-1'-3'902'0'0,"-3"-1"515"0"0,1 0 1 0 0,0 0-1 0 0,0 0 0 0 0,0-1 1 0 0,-4-8-1 0 0,7 12-1364 0 0,0 1 1 0 0,0-1 0 0 0,0 1-1 0 0,1 0 1 0 0,-1-1 0 0 0,0 1-1 0 0,1-1 1 0 0,-1 1 0 0 0,0 0-1 0 0,1-1 1 0 0,-1 1 0 0 0,0 0-1 0 0,1-1 1 0 0,-1 1 0 0 0,0 0-1 0 0,1 0 1 0 0,-1-1-1 0 0,1 1 1 0 0,-1 0 0 0 0,1 0-1 0 0,-1 0 1 0 0,1-1 0 0 0,-1 1-1 0 0,0 0 1 0 0,1 0 0 0 0,-1 0-1 0 0,1 0 1 0 0,-1 0 0 0 0,1 0-1 0 0,-1 0 1 0 0,1 0 0 0 0,-1 0-1 0 0,1 0 1 0 0,-1 1-1 0 0,1-1 1 0 0,-1 0 0 0 0,1 0-1 0 0,-1 0 1 0 0,1 1 0 0 0,20 5 549 0 0,6 8-333 0 0,-17-8-382 0 0,-3-1 24 0 0,0 0-65 0 0,3 5-344 0 0,-5-6 143 0 0,8 7-746 0 0</inkml:trace>
  <inkml:trace contextRef="#ctx0" brushRef="#br0" timeOffset="2056.2">922 519 1377 0 0,'-23'0'2220'0'0,"2"-1"3381"0"0,21 1-5540 0 0,0 0 0 0 0,-1 0 0 0 0,1 0 0 0 0,0 0 0 0 0,0 0 0 0 0,-1 0 0 0 0,1 0 0 0 0,0 0 0 0 0,-1 0 0 0 0,1 0 0 0 0,0 0 0 0 0,0-1 0 0 0,-1 1 0 0 0,1 0 0 0 0,0 0 0 0 0,0 0 0 0 0,0 0 0 0 0,-1 0 0 0 0,1-1 0 0 0,0 1 0 0 0,0 0 1 0 0,0 0-1 0 0,-1 0 0 0 0,1-1 0 0 0,0 1 0 0 0,0 0 0 0 0,0 0 0 0 0,0-1 0 0 0,0 1 0 0 0,0 0 0 0 0,-1 0 0 0 0,1-1 0 0 0,0 1 0 0 0,0 0 0 0 0,0 0 0 0 0,0-1 0 0 0,0 1 0 0 0,0-1 0 0 0,7-10 1256 0 0,15-6-135 0 0,63-35 1311 0 0,-50 33-2051 0 0,-12 8-120 0 0,8-5-77 0 0,-10 4-763 0 0,2 0 1 0 0,43-14-1 0 0,-65 26 288 0 0,3-4-974 0 0,-4 4 1181 0 0,1 0-1 0 0,-1 0 1 0 0,0-1 0 0 0,0 1-1 0 0,0 0 1 0 0,1 0 0 0 0,-1 0 0 0 0,0 0-1 0 0,0-1 1 0 0,0 1 0 0 0,0 0 0 0 0,0 0-1 0 0,1 0 1 0 0,-1 0 0 0 0,0-1-1 0 0,0 1 1 0 0,0 0 0 0 0,0 0 0 0 0,0-1-1 0 0,0 1 1 0 0,0 0 0 0 0,0 0 0 0 0,0 0-1 0 0,0-1 1 0 0,0 1 0 0 0,0 0-1 0 0,0 0 1 0 0,0 0 0 0 0,0-1 0 0 0,0 1-1 0 0,0 0 1 0 0,0 0 0 0 0,0-1 0 0 0,0 1-1 0 0,0 0 1 0 0,0 0 0 0 0,-1 0-1 0 0,1-1 1 0 0,0 1 0 0 0,0 0 0 0 0,0 0-1 0 0,0 0 1 0 0,0 0 0 0 0,-1-1-1 0 0,1 1 1 0 0,0 0 0 0 0,0 0 0 0 0,0 0-1 0 0,0 0 1 0 0,-1 0 0 0 0,1 0 0 0 0,0-1-1 0 0,0 1 1 0 0,0 0 0 0 0,-1 0-1 0 0,1 0 1 0 0,-3-4-40 0 0,-2-2-124 0 0,1-1 1 0 0,0 0-1 0 0,0-1 1 0 0,1 1-1 0 0,0 0 0 0 0,0-1 1 0 0,-2-15-1 0 0,-11-24 46 0 0,2 13-238 0 0,8 19 559 0 0,-1 0-1 0 0,-9-14 1 0 0,12 23-41 0 0,0 0 0 0 0,-1 0 0 0 0,0 0 0 0 0,-7-6-1 0 0,5 5 136 0 0,3 3-169 0 0,-2-2 78 0 0,-7-9 1145 0 0,11 13-749 0 0,1 2-348 0 0,1 0-96 0 0,-1 14 831 0 0,3 0-729 0 0,-1 7 194 0 0,-1-13-312 0 0,0 0-78 0 0,0 19 208 0 0,0 78 262 0 0,0-72-460 0 0,0 59 258 0 0,0-8-65 0 0,0-29-108 0 0,0 81 55 0 0,0-46-217 0 0,0-39 70 0 0,0 25-32 0 0,0 114-676 0 0,3-160 428 0 0,-1-19-202 0 0,-1-4-368 0 0,-1 5-1905 0 0</inkml:trace>
  <inkml:trace contextRef="#ctx0" brushRef="#br0" timeOffset="2461.77">1093 529 2082 0 0,'-2'-4'1023'0'0,"-4"-3"785"0"0,-3 0 502 0 0,0 4 210 0 0,3 4-775 0 0,-9 10-716 0 0,-7 14-103 0 0,-8 26-442 0 0,24-40-462 0 0,-39 70-326 0 0,43-78 189 0 0,0 1 1 0 0,0-1-1 0 0,0 0 1 0 0,1 1 0 0 0,0-1-1 0 0,-1 1 1 0 0,1-1-1 0 0,-1 6 1 0 0,2-8 112 0 0,1-1 1 0 0,-1 0-1 0 0,0 0 1 0 0,0 0 0 0 0,1 0-1 0 0,-1 1 1 0 0,0-1-1 0 0,0 0 1 0 0,1 0 0 0 0,-1 0-1 0 0,0 0 1 0 0,0 0-1 0 0,1 0 1 0 0,-1 0 0 0 0,0 0-1 0 0,1 0 1 0 0,-1 0-1 0 0,0 0 1 0 0,0 0 0 0 0,1 0-1 0 0,-1 0 1 0 0,0 0-1 0 0,1 0 1 0 0,-1 0 0 0 0,0 0-1 0 0,0-1 1 0 0,1 1 0 0 0,-1 0-1 0 0,0 0 1 0 0,0 0-1 0 0,1 0 1 0 0,-1 0 0 0 0,0-1-1 0 0,0 1 1 0 0,0 0-1 0 0,1 0 1 0 0,-1-1 0 0 0,12-7 123 0 0,15-14 419 0 0,-3 1-12 0 0,-7 9-243 0 0,9-6 92 0 0,35-21 553 0 0,-55 36-835 0 0,0 1 0 0 0,-1-1 0 0 0,1 1 0 0 0,0 0 0 0 0,0 0 0 0 0,1 1 0 0 0,-1 0 0 0 0,12-1 0 0 0,-15 2-88 0 0,-1 0 0 0 0,1 0 1 0 0,-1 1-1 0 0,1-1 1 0 0,-1 1-1 0 0,1-1 1 0 0,-1 1-1 0 0,1 0 0 0 0,2 2 1 0 0,-4-3-169 0 0,-1 1 0 0 0,1-1 1 0 0,0 1-1 0 0,0-1 0 0 0,0 1 1 0 0,0 0-1 0 0,0-1 1 0 0,-1 1-1 0 0,1 0 0 0 0,0 0 1 0 0,-1 0-1 0 0,1 0 0 0 0,0-1 1 0 0,-1 1-1 0 0,1 0 0 0 0,-1 0 1 0 0,0 0-1 0 0,1 0 0 0 0,-1 0 1 0 0,0 0-1 0 0,1 0 0 0 0,-1 0 1 0 0,0 2-1 0 0,0-2-582 0 0</inkml:trace>
  <inkml:trace contextRef="#ctx0" brushRef="#br0" timeOffset="3477.93">1426 59 1537 0 0,'0'-24'2254'0'0,"0"13"-1241"0"0,0 5-174 0 0,1 6-596 0 0,-1-1 1 0 0,0 0 0 0 0,0 1-1 0 0,0-1 1 0 0,0 0 0 0 0,0 0 0 0 0,0 1-1 0 0,0-1 1 0 0,0 0 0 0 0,0 1-1 0 0,0-1 1 0 0,0 0 0 0 0,0 1 0 0 0,-1-1-1 0 0,1 0 1 0 0,0 1 0 0 0,0-1-1 0 0,-1 1 1 0 0,1-1 0 0 0,0 0-1 0 0,-1 1 1 0 0,1-1 0 0 0,-1 1 0 0 0,1-1-1 0 0,0 1 1 0 0,-1-1 0 0 0,0 0-1 0 0,0 2-76 0 0,0-1-1 0 0,-1 1 0 0 0,1 0 1 0 0,0 0-1 0 0,0-1 0 0 0,1 1 1 0 0,-1 0-1 0 0,0 0 1 0 0,0 0-1 0 0,0 0 0 0 0,1 0 1 0 0,-1 0-1 0 0,0 0 0 0 0,1 1 1 0 0,-1-1-1 0 0,0 2 0 0 0,-8 15 314 0 0,-4 11 23 0 0,-15 45 89 0 0,14-33-350 0 0,3-15 13 0 0,7-15-146 0 0,0 0 0 0 0,1 0 0 0 0,0 0 0 0 0,1 0 0 0 0,0 0 0 0 0,-1 12 0 0 0,3-22-113 0 0,0-1 0 0 0,0 1 1 0 0,0-1-1 0 0,0 1 0 0 0,0-1 0 0 0,0 1 0 0 0,0-1 0 0 0,0 0 0 0 0,1 1 0 0 0,-1-1 1 0 0,0 1-1 0 0,0-1 0 0 0,0 1 0 0 0,0-1 0 0 0,1 1 0 0 0,-1-1 0 0 0,0 0 0 0 0,0 1 1 0 0,1-1-1 0 0,-1 1 0 0 0,0-1 0 0 0,1 0 0 0 0,-1 1 0 0 0,0-1 0 0 0,1 0 0 0 0,-1 1 1 0 0,1-1-1 0 0,-1 0 0 0 0,0 0 0 0 0,2 1 0 0 0,14-4-26 0 0,14-16-60 0 0,33-38 195 0 0,-39 33-20 0 0,-8 7-19 0 0,-4 3 41 0 0,-7 7 36 0 0,-1 4-40 0 0,-4 3-107 0 0,0 0 0 0 0,0 0 1 0 0,0 0-1 0 0,0 0 1 0 0,0 0-1 0 0,0 0 0 0 0,0 0 1 0 0,0 0-1 0 0,0 0 1 0 0,0 0-1 0 0,0 0 1 0 0,0 0-1 0 0,0 0 0 0 0,0 0 1 0 0,0 0-1 0 0,0 0 1 0 0,0 0-1 0 0,0 0 1 0 0,0 0-1 0 0,0 0 0 0 0,0 0 1 0 0,0 1-1 0 0,0-1 1 0 0,0 0-1 0 0,0 0 0 0 0,0 0 1 0 0,0 0-1 0 0,0 0 1 0 0,0 0-1 0 0,0 0 1 0 0,0 0-1 0 0,0 0 0 0 0,0 0 1 0 0,0 0-1 0 0,0 0 1 0 0,0 0-1 0 0,1 0 1 0 0,-1 0-1 0 0,0 0 0 0 0,0 0 1 0 0,0 0-1 0 0,0 0 1 0 0,0 0-1 0 0,0 0 1 0 0,0 0-1 0 0,0 0 0 0 0,0 0 1 0 0,0 0-1 0 0,0 0 1 0 0,0 0-1 0 0,-2 9-113 0 0,-5 13 114 0 0,6-20 23 0 0,1-1-21 0 0,-15 47 53 0 0,14-44-114 0 0,0 1 0 0 0,1-1-1 0 0,-1 0 1 0 0,1 0 0 0 0,0 1 0 0 0,0-1-1 0 0,0 0 1 0 0,1 0 0 0 0,1 8-1 0 0,2-5-571 0 0,5-1-70 0 0,7-3-144 0 0,-6-4 162 0 0,-6 0 338 0 0,0 0-1 0 0,-1 0 0 0 0,1 0 1 0 0,0 0-1 0 0,0-1 0 0 0,-1 0 1 0 0,1 0-1 0 0,0 0 1 0 0,-1 0-1 0 0,0-1 0 0 0,0 1 1 0 0,1-1-1 0 0,3-4 0 0 0,4-6-553 0 0,19-26 0 0 0,-20 24 936 0 0,6-8 7 0 0,20-39 0 0 0,-19 27 651 0 0,-5 11 354 0 0,-11 22-1043 0 0,3-9 61 0 0,-3 6 322 0 0,-1 1 101 0 0,0 4-451 0 0,0 0 1 0 0,0-1-1 0 0,0 1 1 0 0,0 0-1 0 0,0 0 1 0 0,-1 0 0 0 0,1-1-1 0 0,0 1 1 0 0,0 0-1 0 0,0 0 1 0 0,0-1-1 0 0,-1 1 1 0 0,1 0-1 0 0,0 0 1 0 0,0 0 0 0 0,0 0-1 0 0,-1 0 1 0 0,1-1-1 0 0,0 1 1 0 0,0 0-1 0 0,-1 0 1 0 0,1 0-1 0 0,0 0 1 0 0,0 0 0 0 0,-1 0-1 0 0,1 0 1 0 0,0 0-1 0 0,0 0 1 0 0,-1 0-1 0 0,1 0 1 0 0,0 0-1 0 0,0 0 1 0 0,-1 0 0 0 0,1 0-1 0 0,0 0 1 0 0,0 0-1 0 0,-1 0 1 0 0,1 0-1 0 0,0 0 1 0 0,0 0-1 0 0,-1 0 1 0 0,1 1 0 0 0,0-1-1 0 0,0 0 1 0 0,0 0-1 0 0,-1 0 1 0 0,1 0-1 0 0,0 1 1 0 0,0-1 0 0 0,0 0-1 0 0,-1 0 1 0 0,1 0-1 0 0,0 1 1 0 0,0-1-1 0 0,-13 9 68 0 0,-32 38 1926 0 0,41-42-1794 0 0,0 0 1 0 0,1 1 0 0 0,0-1 0 0 0,-5 10-1 0 0,8-14-220 0 0,0 0 0 0 0,0 0 0 0 0,0-1 0 0 0,0 1 0 0 0,0 0 0 0 0,0 0 0 0 0,0 0 1 0 0,0-1-1 0 0,0 1 0 0 0,0 0 0 0 0,0 0 0 0 0,1-1 0 0 0,-1 1 0 0 0,0 0 0 0 0,1 0 0 0 0,-1-1 0 0 0,0 1 0 0 0,1 0 0 0 0,-1-1 0 0 0,1 1 0 0 0,-1 0 0 0 0,1-1 0 0 0,-1 1 0 0 0,1-1 0 0 0,-1 1 0 0 0,1-1 0 0 0,0 1 0 0 0,-1-1 0 0 0,1 1 0 0 0,0-1 0 0 0,-1 0 0 0 0,1 1 0 0 0,0-1 0 0 0,-1 0 0 0 0,1 0 0 0 0,0 1 0 0 0,0-1 0 0 0,0 0 0 0 0,-1 0 0 0 0,2 0 0 0 0,33 5 467 0 0,-35-5-480 0 0,20 0 2 0 0,34-5 0 0 0,-38 3 173 0 0,1 1 0 0 0,30 1 0 0 0,-47 0-179 0 0,1 0 0 0 0,-1 0-1 0 0,1 0 1 0 0,-1 0-1 0 0,0 0 1 0 0,1 0 0 0 0,-1 0-1 0 0,1 1 1 0 0,-1-1 0 0 0,0 0-1 0 0,1 0 1 0 0,-1 0-1 0 0,0 0 1 0 0,1 1 0 0 0,-1-1-1 0 0,0 0 1 0 0,1 0 0 0 0,-1 1-1 0 0,0-1 1 0 0,1 0 0 0 0,-1 0-1 0 0,0 1 1 0 0,0-1-1 0 0,1 0 1 0 0,-1 1 0 0 0,0-1-1 0 0,0 1 1 0 0,0-1 0 0 0,0 0-1 0 0,1 1 1 0 0,-1-1 0 0 0,0 0-1 0 0,0 1 1 0 0,0-1-1 0 0,0 1 1 0 0,0-1 0 0 0,0 0-1 0 0,0 1 1 0 0,0-1 0 0 0,0 1-1 0 0,0-1 1 0 0,0 0-1 0 0,0 1 1 0 0,-1-1 0 0 0,1 1-1 0 0,0-1 1 0 0,0 0 0 0 0,0 1-1 0 0,0-1 1 0 0,-1 0 0 0 0,1 1-1 0 0,0-1 1 0 0,0 0-1 0 0,-1 1 1 0 0,1-1 0 0 0,-18 24-37 0 0,13-18-3 0 0,-13 16-146 0 0,12-14 199 0 0,-1 0 0 0 0,1 0 1 0 0,1 0-1 0 0,0 1 0 0 0,0 0 1 0 0,-5 13-1 0 0,9-21-16 0 0,1 0 0 0 0,0 0 0 0 0,0 0 0 0 0,-1 0-1 0 0,1 0 1 0 0,0 0 0 0 0,0 0 0 0 0,0 0 0 0 0,0 0 0 0 0,0 0 0 0 0,0 0 0 0 0,1 0-1 0 0,-1 0 1 0 0,0 0 0 0 0,0 0 0 0 0,1 0 0 0 0,-1-1 0 0 0,1 1 0 0 0,-1 0 0 0 0,1 0-1 0 0,-1 0 1 0 0,1 0 0 0 0,-1 0 0 0 0,2 1 0 0 0,23 14 83 0 0,-1 0-248 0 0,-23-15 133 0 0,0 0 0 0 0,-1 0 0 0 0,1 0 0 0 0,0 0 0 0 0,-1-1 0 0 0,1 1 0 0 0,-1 0 0 0 0,1 0 0 0 0,-1 0 0 0 0,1 0 1 0 0,-1 0-1 0 0,0 0 0 0 0,1 0 0 0 0,-1 1 0 0 0,0-1 0 0 0,0 0 0 0 0,0 0 0 0 0,0 0 0 0 0,0 0 0 0 0,0 0 0 0 0,0 0 0 0 0,0 2 0 0 0,-3 8-1394 0 0,0-5 143 0 0</inkml:trace>
  <inkml:trace contextRef="#ctx0" brushRef="#br0" timeOffset="4006.28">1231 749 2787 0 0,'-4'-4'1188'0'0,"3"3"-741"0"0,0 0 0 0 0,0 0 0 0 0,0 0 0 0 0,0 0 0 0 0,0 0 0 0 0,0 0 0 0 0,1 0 0 0 0,-1 0 1 0 0,0 0-1 0 0,1 0 0 0 0,-1 0 0 0 0,0-3 0 0 0,1 3-313 0 0,0 0 0 0 0,1 0 0 0 0,-1 0 0 0 0,0 0 1 0 0,1 0-1 0 0,-1 1 0 0 0,1-1 0 0 0,-1 0 1 0 0,1 0-1 0 0,0 0 0 0 0,-1 0 0 0 0,1 1 1 0 0,0-1-1 0 0,0 0 0 0 0,-1 0 0 0 0,1 1 1 0 0,0-1-1 0 0,2 0 0 0 0,23-18 1529 0 0,56-30-1 0 0,-36 26-950 0 0,-15 9-307 0 0,-4 2-358 0 0,14-6 83 0 0,23-6 107 0 0,-21 9-112 0 0,-16 7-21 0 0,0 1 0 0 0,0 2 0 0 0,32-3 0 0 0,-50 10 563 0 0,-5 3-635 0 0,-9 8-174 0 0,-15 8 200 0 0,14-14-6 0 0,-41 35-72 0 0,27-25 46 0 0,4-3-160 0 0,-10 9 17 0 0,0 1 208 0 0,-12 14 32 0 0,14-10-163 0 0,-32 48-1 0 0,55-75 46 0 0,1-1 0 0 0,-1 0-1 0 0,1 1 1 0 0,0-1 0 0 0,-1 1 0 0 0,1-1-1 0 0,0 1 1 0 0,0-1 0 0 0,-1 1-1 0 0,1 0 1 0 0,0-1 0 0 0,0 1-1 0 0,0-1 1 0 0,0 1 0 0 0,0-1 0 0 0,0 1-1 0 0,-1 0 1 0 0,2-1 0 0 0,-1 1-1 0 0,0-1 1 0 0,0 2 0 0 0,9 0 66 0 0,8-6-23 0 0,-9 0-36 0 0,17-11-20 0 0,-4 2-27 0 0,37-16-1 0 0,-50 26 31 0 0,-1 0 1 0 0,1 1-1 0 0,0 0 1 0 0,0 0-1 0 0,10 0 0 0 0,-15 2-31 0 0,1 0 0 0 0,-1 0-1 0 0,1 0 1 0 0,-1 0 0 0 0,1 1-1 0 0,-1-1 1 0 0,0 1-1 0 0,6 2 1 0 0,14 8-3181 0 0,-20-10 2299 0 0</inkml:trace>
  <inkml:trace contextRef="#ctx0" brushRef="#br0" timeOffset="4398.75">1645 385 2050 0 0,'-1'0'194'0'0,"0"-1"0"0"0,0 1 0 0 0,0 0 0 0 0,0-1 0 0 0,0 1-1 0 0,0 0 1 0 0,0 0 0 0 0,0 0 0 0 0,0 0 0 0 0,0 0 0 0 0,0 0 0 0 0,0 0 0 0 0,0 0 0 0 0,0 0 0 0 0,0 0 0 0 0,0 0 0 0 0,0 1 0 0 0,1-1 0 0 0,-1 0-1 0 0,0 1 1 0 0,0-1 0 0 0,0 0 0 0 0,0 1 0 0 0,0-1 0 0 0,0 1 0 0 0,1 0 0 0 0,-1-1 0 0 0,0 1 0 0 0,1 0 0 0 0,-1-1 0 0 0,0 1 0 0 0,1 0 0 0 0,-1 0-1 0 0,1-1 1 0 0,-2 3 0 0 0,0 1 268 0 0,1 1-1 0 0,-1-1 1 0 0,1 0 0 0 0,0 1-1 0 0,0-1 1 0 0,-1 8-1 0 0,2-7-103 0 0,-1 17 608 0 0,6 20 367 0 0,3-3-505 0 0,2-1 0 0 0,20 49 0 0 0,-20-60-536 0 0,2-2 0 0 0,0 0 0 0 0,23 33 0 0 0,-24-42-138 0 0,1 0-1 0 0,1-1 1 0 0,16 15 0 0 0,-8-12-714 0 0,1 0-1 0 0,41 23 1 0 0,-54-35-1629 0 0</inkml:trace>
  <inkml:trace contextRef="#ctx0" brushRef="#br0" timeOffset="4759.79">1673 384 1858 0 0,'-12'-10'2891'0'0,"8"1"3005"0"0,14 18-4553 0 0,8 12-798 0 0,-18-20-565 0 0,22 32 448 0 0,-8-9-688 0 0,-6-9-119 0 0,-2-5 46 0 0,1 3-746 0 0</inkml:trace>
  <inkml:trace contextRef="#ctx0" brushRef="#br0" timeOffset="4760.79">1958 723 1537 0 0,'1'-1'519'0'0,"-1"0"-1"0"0,1 0 0 0 0,0 0 0 0 0,0 0 0 0 0,0 0 0 0 0,1 0 0 0 0,-1 1 0 0 0,0-1 0 0 0,0 0 0 0 0,0 0 0 0 0,1 1 0 0 0,-1-1 0 0 0,0 1 0 0 0,4 0 1937 0 0,-5 0-2378 0 0,0 0 1 0 0,0 0-1 0 0,0 0 1 0 0,0 0-1 0 0,1 0 1 0 0,-1 0-1 0 0,0 1 1 0 0,0-1-1 0 0,0 0 1 0 0,0 0-1 0 0,0 0 0 0 0,0 0 1 0 0,0 0-1 0 0,0 0 1 0 0,0 0-1 0 0,0 1 1 0 0,0-1-1 0 0,0 0 1 0 0,-1 0-1 0 0,1 0 1 0 0,0 0-1 0 0,0 0 0 0 0,0 0 1 0 0,0 0-1 0 0,0 0 1 0 0,-8 13 981 0 0,-11 8 127 0 0,-12 11-42 0 0,0-1-581 0 0,-17 14-370 0 0,46-43-194 0 0,-44 42-124 0 0,-10 9-134 0 0,-30 25-1994 0 0,67-63 876 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01:45.434"/>
    </inkml:context>
    <inkml:brush xml:id="br0">
      <inkml:brushProperty name="width" value="0.1" units="cm"/>
      <inkml:brushProperty name="height" value="0.1" units="cm"/>
      <inkml:brushProperty name="color" value="#66CC00"/>
    </inkml:brush>
  </inkml:definitions>
  <inkml:trace contextRef="#ctx0" brushRef="#br0">1091 683 769 0 0,'-2'-8'1093'0'0,"-1"0"0"0"0,1 0 0 0 0,-1-18 0 0 0,3 24-820 0 0,0 0 1 0 0,0-1-1 0 0,-1 1 1 0 0,1 0-1 0 0,0 0 0 0 0,-1-1 1 0 0,0 1-1 0 0,0 0 1 0 0,1 0-1 0 0,-1 0 0 0 0,-1 0 1 0 0,1 0-1 0 0,0 0 1 0 0,0 0-1 0 0,-1 0 0 0 0,1 0 1 0 0,-1 0-1 0 0,1 1 1 0 0,-1-1-1 0 0,0 1 0 0 0,0-1 1 0 0,-3-1-1 0 0,3 2-159 0 0,-1-1 0 0 0,1 1 0 0 0,-1 0 0 0 0,1 1 0 0 0,-1-1 0 0 0,1 0 0 0 0,-1 1 0 0 0,1-1 0 0 0,-1 1 0 0 0,1 0 0 0 0,-1 0 0 0 0,0 0 0 0 0,1 0 0 0 0,-1 1 0 0 0,1-1 0 0 0,-1 1 0 0 0,1-1 0 0 0,-1 1 0 0 0,-3 1 0 0 0,-18 9-66 0 0,-48 24 420 0 0,44-20-345 0 0,12-6-137 0 0,-4 1 6 0 0,0 0 0 0 0,-32 10 1 0 0,28-13 31 0 0,0-1 1 0 0,-1-1 0 0 0,-46 4 0 0 0,33-8 192 0 0,0-2 1 0 0,0-1-1 0 0,1-2 1 0 0,-57-13-1 0 0,38 5-53 0 0,-51-13 3 0 0,83 19-55 0 0,0-2-1 0 0,-43-20 1 0 0,60 25-92 0 0,1-1-1 0 0,0 0 1 0 0,-1 0 0 0 0,1 0-1 0 0,1-1 1 0 0,-1 0 0 0 0,1 0-1 0 0,0 0 1 0 0,0-1 0 0 0,0 1-1 0 0,1-1 1 0 0,0 0 0 0 0,0-1 0 0 0,-5-9-1 0 0,6 7-2 0 0,-1-1 0 0 0,2 1-1 0 0,-1-1 1 0 0,-1-14 0 0 0,4 19 5 0 0,-1 1 0 0 0,1-1 1 0 0,1 1-1 0 0,-1-1 1 0 0,1 1-1 0 0,0-1 1 0 0,0 1-1 0 0,0-1 0 0 0,0 1 1 0 0,1 0-1 0 0,4-8 1 0 0,-1 2-8 0 0,3-5 30 0 0,0 2-1 0 0,0-1 0 0 0,12-12 0 0 0,7-4 108 0 0,67-56-183 0 0,-68 66 15 0 0,14-12 82 0 0,-9 11-69 0 0,0 0 1 0 0,1 3-1 0 0,1 0 1 0 0,0 2 0 0 0,2 1-1 0 0,-1 2 1 0 0,2 2 0 0 0,72-14-1 0 0,-68 21-171 0 0,0 3-1 0 0,70 5 0 0 0,-107-3 155 0 0,128 3 339 0 0,67-6 172 0 0,103 3-250 0 0,-241 5-299 0 0,11 7 115 0 0,93 29 0 0 0,-112-27-59 0 0,4 0 139 0 0,-28-9 20 0 0,-1 2-1 0 0,0 0 1 0 0,45 22-1 0 0,-70-29-136 0 0,0 0-1 0 0,0 0 1 0 0,0 1 0 0 0,0-1-1 0 0,0 1 1 0 0,0-1 0 0 0,0 1-1 0 0,-1 0 1 0 0,1-1 0 0 0,-1 1-1 0 0,1 0 1 0 0,-1 0 0 0 0,0 0-1 0 0,0 0 1 0 0,0 0 0 0 0,0 1-1 0 0,0-1 1 0 0,1 5-1 0 0,-1-4 23 0 0,-1 1 0 0 0,0 0 0 0 0,0 0 0 0 0,0 0 0 0 0,0-1 0 0 0,-1 1 0 0 0,0 0 0 0 0,1 0 0 0 0,-1-1 0 0 0,-3 7 0 0 0,-3 6 80 0 0,-1-1-1 0 0,-1-1 1 0 0,0 0-1 0 0,-13 16 1 0 0,20-27-118 0 0,-44 57 83 0 0,14-21-78 0 0,18-24 5 0 0,0-1 0 0 0,0-1 0 0 0,-2 0 0 0 0,1-1 0 0 0,-2-1 0 0 0,0 0 0 0 0,0-1 0 0 0,0-1 0 0 0,-23 8 0 0 0,17-8 10 0 0,-1-2-1 0 0,0 0 0 0 0,-1-2 1 0 0,1 0-1 0 0,-1-2 1 0 0,-48 0-1 0 0,-238-29 159 0 0,16 1-342 0 0,244 24-931 0 0,0 2 1 0 0,1 2 0 0 0,-92 18-1 0 0,113-14-831 0 0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8:26.88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29 153 2434 0 0,'-28'-27'6839'0'0,"28"27"-6780"0"0,0-1-1 0 0,1 1 1 0 0,-1-1 0 0 0,0 1-1 0 0,0-1 1 0 0,1 1 0 0 0,-1-1 0 0 0,1 1-1 0 0,-1 0 1 0 0,0-1 0 0 0,1 1 0 0 0,-1 0-1 0 0,1-1 1 0 0,-1 1 0 0 0,0 0 0 0 0,1-1-1 0 0,-1 1 1 0 0,1 0 0 0 0,-1 0 0 0 0,1 0-1 0 0,-1-1 1 0 0,1 1 0 0 0,0 0-1 0 0,-1 0 1 0 0,1 0 0 0 0,0 0 0 0 0,16-5 271 0 0,21-1 227 0 0,34-7 17 0 0,-24 2-242 0 0,-41 9-238 0 0,125-31 702 0 0,-100 27-769 0 0,-10 2-20 0 0,15-1 3 0 0,8 2-173 0 0,65 3-1 0 0,-5 6-582 0 0,-69-4 367 0 0,34 0-493 0 0,-42-4 545 0 0,-10 0 122 0 0,38-8-520 0 0,26-11-1582 0 0,-66 17 1367 0 0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8:43.65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957 778 1249 0 0,'-7'-4'1698'0'0,"-4"-6"728"0"0,11 9-2443 0 0,0 0 1 0 0,1 1 0 0 0,-1-1-1 0 0,0 0 1 0 0,0 0 0 0 0,0 0-1 0 0,1 1 1 0 0,-1-1 0 0 0,0 0-1 0 0,1 1 1 0 0,-1-1 0 0 0,1 0-1 0 0,-1 1 1 0 0,1-1 0 0 0,-1 0-1 0 0,1 1 1 0 0,-1-1 0 0 0,1 1-1 0 0,0-1 1 0 0,-1 1 0 0 0,1-1-1 0 0,0 1 1 0 0,1-1 0 0 0,14-15-308 0 0,1 1 3002 0 0,-25 21 3128 0 0,-4 4-5219 0 0,0-1-1 0 0,0-1 0 0 0,-15 7 1 0 0,-3-2 374 0 0,-32 8 1 0 0,23-12-249 0 0,13-4-333 0 0,11-3-296 0 0,0-1 0 0 0,0-1 0 0 0,0 0 1 0 0,0-1-1 0 0,1 0 0 0 0,-1-1 0 0 0,0-1 0 0 0,0-1 1 0 0,1 0-1 0 0,-23-9 0 0 0,9 0 32 0 0,2-1 0 0 0,0-2 0 0 0,0 0-1 0 0,-30-27 1 0 0,8 7 53 0 0,16 12-186 0 0,8 7 43 0 0,9 5 42 0 0,-7-3-79 0 0,-27-15 1 0 0,-63-24-21 0 0,61 31 8 0 0,21 4-63 0 0,28 17 67 0 0,0 0 0 0 0,-1-1 0 0 0,1 1 0 0 0,0-1 0 0 0,0 0 0 0 0,1 1 0 0 0,-1-1 0 0 0,1 0 0 0 0,-1 0-1 0 0,1 0 1 0 0,-2-4 0 0 0,3 3-2 0 0,-1 0-1 0 0,0 1 0 0 0,1-1 1 0 0,0 0-1 0 0,0 0 1 0 0,0 1-1 0 0,0-1 1 0 0,1 0-1 0 0,1-6 0 0 0,12-22-39 0 0,-2 11 15 0 0,2 0 0 0 0,0 1 0 0 0,2 1-1 0 0,33-33 1 0 0,29-15-237 0 0,-24 26 17 0 0,-35 28 215 0 0,0 1 0 0 0,1 1 0 0 0,1 1-1 0 0,0 0 1 0 0,0 2 0 0 0,28-8 0 0 0,25 2 108 0 0,-23 9 52 0 0,66 1-86 0 0,61 6-69 0 0,-119-1 106 0 0,3 1 72 0 0,32 5-19 0 0,-56-4-106 0 0,-14 0-18 0 0,17 3-37 0 0,-22-3 20 0 0,-1 1 0 0 0,0 1 0 0 0,0 0 0 0 0,0 1 0 0 0,-1 1 0 0 0,0 1 0 0 0,21 12 0 0 0,-21-9 23 0 0,-1 0-1 0 0,-1 1 1 0 0,28 28-1 0 0,-7-4 102 0 0,-21-23 44 0 0,-1 1 0 0 0,-1 0 0 0 0,19 26 1 0 0,-31-37-114 0 0,1-1 1 0 0,-1 1 0 0 0,0 0 0 0 0,1 0 0 0 0,-1 0 0 0 0,0 0 0 0 0,-1 0 0 0 0,1 0-1 0 0,0 0 1 0 0,-1 0 0 0 0,0 0 0 0 0,0 1 0 0 0,0-1 0 0 0,0 0 0 0 0,-1 5 0 0 0,-10 24 211 0 0,-1-12-97 0 0,2-3-23 0 0,-12 15-13 0 0,4-12 21 0 0,7-9 3 0 0,-1 0 0 0 0,0-1-1 0 0,-1 0 1 0 0,0-1 0 0 0,-1-1 0 0 0,0 0-1 0 0,0 0 1 0 0,-19 6 0 0 0,-9-3 26 0 0,25-8-146 0 0,-18 4 71 0 0,12-2-49 0 0,-19 5-77 0 0,-54 21-388 0 0,33-8-1849 0 0,44-16 104 0 0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8:53.34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1502 870 1089 0 0,'-7'-14'1222'0'0,"5"4"-250"0"0,-8-34 3486 0 0,9 31-3771 0 0,-6-8 345 0 0,1 2-161 0 0,4 6-450 0 0,1 8-33 0 0,1 5-351 0 0,0-1-1 0 0,-1 1 1 0 0,1-1-1 0 0,-1 1 1 0 0,1-1-1 0 0,-1 1 1 0 0,1 0-1 0 0,0-1 1 0 0,-1 1-1 0 0,1-1 1 0 0,-1 1-1 0 0,0 0 1 0 0,1-1-1 0 0,-1 1 1 0 0,1 0-1 0 0,-1 0 1 0 0,1 0-1 0 0,-1-1 1 0 0,0 1-1 0 0,1 0 1 0 0,-1 0 0 0 0,0 0-1 0 0,0 0 1 0 0,-3 1-112 0 0,-7 3 572 0 0,1 1 1 0 0,0 0-1 0 0,-9 7 1 0 0,0-1-246 0 0,15-10-298 0 0,7-5 607 0 0,14-5 381 0 0,3 10-981 0 0,-12 3-236 0 0,-7-4 269 0 0,-1 1 0 0 0,1 0 0 0 0,-1-1 1 0 0,1 1-1 0 0,0-1 0 0 0,-1 1 1 0 0,1-1-1 0 0,0 1 0 0 0,-1-1 0 0 0,1 1 1 0 0,0-1-1 0 0,0 0 0 0 0,-1 0 1 0 0,1 1-1 0 0,0-1 0 0 0,0 0 1 0 0,0 0-1 0 0,-1 0 0 0 0,1 1 0 0 0,0-1 1 0 0,0 0-1 0 0,0 0 0 0 0,1-1 1 0 0,23 1 8 0 0,14-3 621 0 0,24-3-633 0 0,-21 5 488 0 0,89 4-159 0 0,-56 0-7 0 0,119-10-1 0 0,-128-2-255 0 0,-21 3 59 0 0,1 1 1 0 0,80 1-1 0 0,-97 12-81 0 0,-25-6-27 0 0,1-1 1 0 0,-1 0-1 0 0,0 1 0 0 0,0-2 0 0 0,1 1 1 0 0,-1 0-1 0 0,0-1 0 0 0,1 0 0 0 0,5 0 0 0 0,-9 0-3 0 0,0-1-1 0 0,0 1 1 0 0,0 0-1 0 0,0-1 1 0 0,1 0-1 0 0,-1 1 0 0 0,0-1 1 0 0,0 1-1 0 0,0-1 1 0 0,0 0-1 0 0,0 0 0 0 0,-1 0 1 0 0,1 0-1 0 0,0 0 1 0 0,0 0-1 0 0,1-1 1 0 0,5-11-50 0 0,-5 9 63 0 0,-1 1-45 0 0,-1 1 1 0 0,0-1 0 0 0,1 0 0 0 0,-1 1 0 0 0,-1-1 0 0 0,1 1-1 0 0,0-1 1 0 0,0 1 0 0 0,-1-1 0 0 0,0 1 0 0 0,1-1 0 0 0,-3-3-1 0 0,-2-19 37 0 0,3 1 36 0 0,0-1 1 0 0,-6-24-1 0 0,-1-2-132 0 0,-10-46 353 0 0,-1-1 16 0 0,10 52-165 0 0,-16-18-103 0 0,14 36-36 0 0,-3 5 18 0 0,13 21-1 0 0,0-1 0 0 0,0 0 0 0 0,0 0 0 0 0,0 1 0 0 0,0-1 0 0 0,1 0 1 0 0,-1 0-1 0 0,1-1 0 0 0,0 1 0 0 0,0 0 0 0 0,0 0 0 0 0,0-4 0 0 0,1 5 4 0 0,-1 0 0 0 0,1 1-1 0 0,-1-1 1 0 0,1 1-1 0 0,-1-1 1 0 0,1 1 0 0 0,-1-1-1 0 0,0 1 1 0 0,0-1-1 0 0,0 1 1 0 0,0-1 0 0 0,0 1-1 0 0,0 0 1 0 0,0 0-1 0 0,0 0 1 0 0,0-1 0 0 0,-1 1-1 0 0,1 0 1 0 0,0 1-1 0 0,-1-1 1 0 0,1 0-1 0 0,-1 0 1 0 0,1 0 0 0 0,-1 1-1 0 0,-1-1 1 0 0,2 1-16 0 0,-18 0 21 0 0,-138 5 77 0 0,86-1-519 0 0,24-2-9 0 0,-16-1-78 0 0,-25 2 247 0 0,-153-15 0 0 0,79 0-23 0 0,96 12 397 0 0,22 0 149 0 0,-46 3 315 0 0,-102-1-455 0 0,154-4-258 0 0,-52-11 0 0 0,4-6 488 0 0,-34-6-129 0 0,41 17-259 0 0,58 8 64 0 0,-1 2 0 0 0,1 1 0 0 0,0 0 0 0 0,-39 12 0 0 0,31-7 24 0 0,-47 6 1 0 0,28-6-256 0 0,29-5 406 0 0,0 0 0 0 0,-33 1 0 0 0,51-4-150 0 0,1 0-29 0 0,-1-1 0 0 0,1 1-1 0 0,-1 0 1 0 0,0 0 0 0 0,1-1-1 0 0,-1 1 1 0 0,0 0-1 0 0,1 0 1 0 0,-1 0 0 0 0,0 0-1 0 0,1 0 1 0 0,-1 0 0 0 0,0 0-1 0 0,1 0 1 0 0,-1 1 0 0 0,0-1-1 0 0,1 0 1 0 0,-1 0-1 0 0,0 0 1 0 0,1 1 0 0 0,-1-1-1 0 0,1 0 1 0 0,-1 1 0 0 0,1-1-1 0 0,-1 0 1 0 0,1 1 0 0 0,-1-1-1 0 0,1 1 1 0 0,-1-1 0 0 0,0 2-1 0 0,-15 14-3 0 0,-4 12 403 0 0,13-16-273 0 0,3-4-94 0 0,0 3-97 0 0,-1 1 0 0 0,-12 19-1 0 0,2-4-281 0 0,6-8 327 0 0,-3 15-2 0 0,-9 40-1 0 0,11-25-136 0 0,-5 70 0 0 0,12-38 414 0 0,5-49-229 0 0,0-10-117 0 0,5 39 160 0 0,-1 75 1 0 0,-6-135-80 0 0,0-1 0 0 0,0 1 1 0 0,0 0-1 0 0,0-1 1 0 0,0 1-1 0 0,0 0 0 0 0,0-1 1 0 0,0 1-1 0 0,0-1 0 0 0,1 1 1 0 0,-1 0-1 0 0,0-1 1 0 0,0 1-1 0 0,0-1 0 0 0,1 1 1 0 0,-1-1-1 0 0,0 1 0 0 0,1-1 1 0 0,-1 1-1 0 0,1-1 1 0 0,-1 1-1 0 0,0-1 0 0 0,1 1 1 0 0,-1-1-1 0 0,1 1 0 0 0,-1-1 1 0 0,1 0-1 0 0,0 0 1 0 0,-1 1-1 0 0,1-1 0 0 0,-1 0 1 0 0,1 0-1 0 0,-1 1 0 0 0,1-1 1 0 0,0 0-1 0 0,-1 0 1 0 0,1 0-1 0 0,0 0 0 0 0,-1 0 1 0 0,1 0-1 0 0,-1 0 0 0 0,1 0 1 0 0,0 0-1 0 0,-1 0 1 0 0,2-1-1 0 0,34-12 268 0 0,-18 6-25 0 0,10 9-291 0 0,14 13-181 0 0,-33-11 197 0 0,0-1 0 0 0,0 0 1 0 0,16 4-1 0 0,52 1-161 0 0,40-8 242 0 0,78-19 99 0 0,-124 11-336 0 0,127-14 298 0 0,199-18 179 0 0,-373 38-309 0 0,-1 2 1 0 0,32 2 0 0 0,-44 0-113 0 0,0 0 1 0 0,0 0 0 0 0,15 6-1 0 0,11 10-1794 0 0,-31-14 156 0 0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9:19.66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92 268 1089 0 0,'-7'-23'1462'0'0,"4"15"-666"0"0,1 1-1 0 0,0 0 1 0 0,0 0-1 0 0,1-1 1 0 0,-1-14-1 0 0,2 22-768 0 0,-4 36 704 0 0,6-19-482 0 0,0-1-1 0 0,0 0 0 0 0,1 0 1 0 0,1-1-1 0 0,7 16 1 0 0,-5-12-92 0 0,-1-1 0 0 0,0 1 0 0 0,2 25 1 0 0,-4-4-105 0 0,4 120 1080 0 0,-7-110-547 0 0,-2-26-398 0 0,0-2 0 0 0,-2 1 0 0 0,-1 0 0 0 0,0-1 0 0 0,-10 25 0 0 0,11-36-142 0 0,-4 26 89 0 0,7-29-64 0 0,-1 0 0 0 0,0 0 0 0 0,0 0 0 0 0,-1 0 0 0 0,-4 10 0 0 0,8-22 10 0 0,0 0 0 0 0,0 1 0 0 0,0-1 0 0 0,1 0 0 0 0,-1 1 0 0 0,1 0 0 0 0,0-1 0 0 0,0 1 0 0 0,0 0 0 0 0,1 0 0 0 0,4-5 0 0 0,7 2 116 0 0,-13 7-189 0 0,0-1-1 0 0,0 1 1 0 0,-1-1-1 0 0,1 1 1 0 0,0-1-1 0 0,-1 1 1 0 0,1 0-1 0 0,0-1 0 0 0,-1 1 1 0 0,1-1-1 0 0,-1 1 1 0 0,1 0-1 0 0,-1 0 1 0 0,0-1-1 0 0,1 1 1 0 0,-1 0-1 0 0,0 0 1 0 0,1 0-1 0 0,-1 1 1 0 0,1-1-1 0 0,-1 1 1 0 0,1-1-1 0 0,-1 0 1 0 0,1 0 0 0 0,-1 1-1 0 0,1-1 1 0 0,0 0-1 0 0,0 0 1 0 0,0 0 0 0 0,0 0-1 0 0,0 0 1 0 0,0 0 0 0 0,0 0-1 0 0,0 0 1 0 0,0 0-1 0 0,0 0 1 0 0,0-1 0 0 0,0 1-1 0 0,1 0 1 0 0,-1-1-1 0 0,0 1 1 0 0,3 0 0 0 0,17-2-79 0 0,-4-3 143 0 0,3-2-135 0 0,-2 1 12 0 0,0 0-1 0 0,0 1 1 0 0,0 1-1 0 0,34-2 0 0 0,92-1-64 0 0,-57 2 546 0 0,-29 2 575 0 0,27 4-607 0 0,43 6-149 0 0,-20 0-88 0 0,-36-6 56 0 0,243 10-530 0 0,106 0 1080 0 0,-200-21-222 0 0,-2 0-594 0 0,-119 10 44 0 0,49 5 37 0 0,-43-2-7 0 0,-35-2-18 0 0,-7-1-1 0 0,31 0 22 0 0,144-6 62 0 0,-138 0-81 0 0,-32 2-13 0 0,214-6 1077 0 0,-195 9-924 0 0,-18 0-77 0 0,26 0 146 0 0,48-2 187 0 0,-48-1-211 0 0,-32-1-149 0 0,744-26 761 0 0,-649 31-794 0 0,188-3-14 0 0,-1-23-222 0 0,-231 12 486 0 0,-105 12-256 0 0,61-7-41 0 0,215-12-337 0 0,-246 20 363 0 0,48 0 125 0 0,-71-1-148 0 0,8-1 35 0 0,0-1 12 0 0,11-3-86 0 0,65-13-41 0 0,45-7 200 0 0,-117 23-60 0 0,0 1-1 0 0,0 1 0 0 0,32 3 0 0 0,-45 0-112 0 0,1-1-1 0 0,-1-1 1 0 0,31-3-1 0 0,-42 2 51 0 0,0 0 0 0 0,0 0-1 0 0,0 0 1 0 0,0-1 0 0 0,0 1-1 0 0,0-1 1 0 0,-1-1-1 0 0,1 1 1 0 0,0-1 0 0 0,-1 1-1 0 0,0-1 1 0 0,0-1 0 0 0,0 1-1 0 0,0 0 1 0 0,5-7 0 0 0,-7 7 20 0 0,0 0 1 0 0,-1 0 0 0 0,0 0-1 0 0,1 0 1 0 0,-1 0 0 0 0,0-1-1 0 0,-1 1 1 0 0,1 0 0 0 0,0-1 0 0 0,-1 1-1 0 0,0 0 1 0 0,0-1 0 0 0,0 1-1 0 0,-1-4 1 0 0,1-3 133 0 0,0-17-350 0 0,-1-12 40 0 0,-7-56-33 0 0,3 51 166 0 0,2 19 97 0 0,-8-35 1 0 0,10 49-22 0 0,-1 0-1 0 0,2 0 1 0 0,-1 0-1 0 0,3-20 1 0 0,0-3 86 0 0,-2-2 136 0 0,-5-4-191 0 0,1 2 84 0 0,4 37-134 0 0,0 1 1 0 0,0 0-1 0 0,0 0 1 0 0,0-1-1 0 0,0 1 1 0 0,-1 0-1 0 0,1 0 0 0 0,0-1 1 0 0,0 1-1 0 0,0 0 1 0 0,0 0-1 0 0,-1 0 0 0 0,1-1 1 0 0,0 1-1 0 0,0 0 1 0 0,-1 0-1 0 0,1 0 1 0 0,0 0-1 0 0,0-1 0 0 0,-1 1 1 0 0,1 0-1 0 0,0 0 1 0 0,0 0-1 0 0,-1 0 0 0 0,1 0 1 0 0,0 0-1 0 0,-1 0 1 0 0,1 0-1 0 0,0 0 1 0 0,0 0-1 0 0,-1 0 0 0 0,1 0 1 0 0,0 0-1 0 0,-1 0 1 0 0,1 0-1 0 0,0 0 1 0 0,0 0-1 0 0,-1 0 0 0 0,1 0 1 0 0,0 0-1 0 0,0 1 1 0 0,-1-1-1 0 0,1 0 0 0 0,0 0 1 0 0,0 0-1 0 0,-1 0 1 0 0,1 1-1 0 0,0-1 1 0 0,0 0-1 0 0,-1 1 0 0 0,-13 8 31 0 0,1 0 155 0 0,5-3-162 0 0,5-5-22 0 0,1 0-1 0 0,0 0 1 0 0,0-1 0 0 0,-1 1-1 0 0,1-1 1 0 0,-1 1 0 0 0,1-1-1 0 0,0 0 1 0 0,-1 0 0 0 0,1 0-1 0 0,-1 0 1 0 0,1 0 0 0 0,-1-1-1 0 0,-3-1 1 0 0,-17 0-246 0 0,2 5 213 0 0,-1 0-1 0 0,-35 11 1 0 0,-6 1 161 0 0,-11-4-192 0 0,-115 3 0 0 0,-77-16-53 0 0,88 0 54 0 0,24 2 144 0 0,-353-9-25 0 0,-473-8 130 0 0,788 25-363 0 0,-249-22-1 0 0,265-6 202 0 0,24 3 173 0 0,50 8-191 0 0,-126-16-285 0 0,138 9 194 0 0,29 3 115 0 0,42 8 16 0 0,-215-45 67 0 0,92 35-152 0 0,46 15 112 0 0,15 7 271 0 0,-39 11-298 0 0,-70 6-76 0 0,86-15 241 0 0,-48 11-557 0 0,-16 16-66 0 0,123-26 460 0 0,0-3 1 0 0,0-1 0 0 0,-52 0-1 0 0,-136-13-1059 0 0,160 5 697 0 0,-35 2 402 0 0,-13 0 242 0 0,39-4-320 0 0,-6-2 62 0 0,-74-7-189 0 0,114 11 467 0 0,-25 11-14 0 0,43-3-262 0 0,-7 1-37 0 0,8-2-305 0 0,-32 1 0 0 0,50-6 264 0 0,0 0 0 0 0,-22-4 0 0 0,1-5 71 0 0,15-5-48 0 0,13 7 4 0 0,8 5 33 0 0,-3 3-56 0 0,-1 0 0 0 0,1 0 1 0 0,-1-1-1 0 0,1 1 0 0 0,-1 0 0 0 0,1 0 0 0 0,-1 0 0 0 0,0-1 0 0 0,1 1 0 0 0,-1 0 0 0 0,0 0 0 0 0,0 0 0 0 0,1 0 0 0 0,-1 0 0 0 0,0 0 1 0 0,0 0-1 0 0,0 0 0 0 0,0 0 0 0 0,0 0 0 0 0,0-1 0 0 0,-1 1 0 0 0,1 0 0 0 0,0 0 0 0 0,0 0 0 0 0,-1 0 0 0 0,1 1 0 0 0,-11 26 157 0 0,-19 2-195 0 0,6-8-1214 0 0,10-4-2410 0 0,10-12 1889 0 0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3:59:50.28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152 229 1089 0 0,'-11'-20'3255'0'0,"10"17"-2653"0"0,0 0-1 0 0,0 0 0 0 0,-1 1 1 0 0,1-1-1 0 0,-1 1 1 0 0,1-1-1 0 0,-1 1 1 0 0,0-1-1 0 0,0 1 0 0 0,0 0 1 0 0,-1 0-1 0 0,1 0 1 0 0,-3-2-1 0 0,4 4-516 0 0,1 0 1 0 0,-1-1-1 0 0,0 1 0 0 0,1-1 0 0 0,-1 1 1 0 0,0 0-1 0 0,0-1 0 0 0,0 1 0 0 0,1 0 1 0 0,-1 0-1 0 0,0 0 0 0 0,0 0 1 0 0,0 0-1 0 0,1 0 0 0 0,-1 0 0 0 0,0 0 1 0 0,0 0-1 0 0,0 0 0 0 0,0 0 0 0 0,1 0 1 0 0,-1 0-1 0 0,0 1 0 0 0,0-1 0 0 0,-1 1 1 0 0,1 0-7 0 0,0 0 0 0 0,0 0 0 0 0,0 0 1 0 0,0 0-1 0 0,0 0 0 0 0,1 0 0 0 0,-1 1 1 0 0,0-1-1 0 0,1 0 0 0 0,-1 1 0 0 0,1-1 1 0 0,-1 0-1 0 0,0 3 0 0 0,-3 32 408 0 0,3-12-389 0 0,0-4 69 0 0,-43 269 1904 0 0,33-235-1693 0 0,-6 33 1428 0 0,15-80-1147 0 0,1-11-152 0 0,1-13-253 0 0,5 2-592 0 0,-5 15 334 0 0,0 0 1 0 0,0 0-1 0 0,0 0 1 0 0,0 0-1 0 0,0 0 1 0 0,0 0-1 0 0,0 0 1 0 0,0 1-1 0 0,0-1 1 0 0,0 0-1 0 0,0 0 1 0 0,0 0-1 0 0,0 0 1 0 0,0 0-1 0 0,0 0 1 0 0,0 0-1 0 0,0 0 1 0 0,0 0-1 0 0,0 0 1 0 0,0 0-1 0 0,0 0 1 0 0,0 0-1 0 0,0 0 1 0 0,0 1-1 0 0,0-1 1 0 0,0 0-1 0 0,0 0 1 0 0,0 0-1 0 0,0 0 1 0 0,0 0-1 0 0,0 0 1 0 0,0 0-1 0 0,0 0 1 0 0,0 0-1 0 0,0 0 1 0 0,1 0-1 0 0,-1 0 1 0 0,0 0-1 0 0,0 0 1 0 0,0 0-1 0 0,0 0 1 0 0,0 0-1 0 0,0 0 1 0 0,0 0-1 0 0,0 0 1 0 0,0 0-1 0 0,0 0 1 0 0,0 0-1 0 0,0 0 1 0 0,0 0-1 0 0,0 0 1 0 0,1 0-1 0 0,-1 0 1 0 0,0 0-1 0 0,0 0 1 0 0,0 0-1 0 0,0 0 1 0 0,0 0-1 0 0,0 0 1 0 0,0 29-151 0 0,0-16 151 0 0,0-12-2 0 0,0-1 0 0 0,1 0 1 0 0,-1 1-1 0 0,0-1 0 0 0,1 1 0 0 0,-1-1 0 0 0,1 0 0 0 0,-1 1 0 0 0,1-1 0 0 0,-1 0 0 0 0,0 1 0 0 0,1-1 0 0 0,-1 0 1 0 0,1 0-1 0 0,-1 0 0 0 0,1 1 0 0 0,-1-1 0 0 0,1 0 0 0 0,0 0 0 0 0,-1 0 0 0 0,1 0 0 0 0,-1 0 0 0 0,1 0 0 0 0,-1 0 1 0 0,1 0-1 0 0,-1 0 0 0 0,1 0 0 0 0,-1 0 0 0 0,1 0 0 0 0,0-1 0 0 0,23-3-3 0 0,-20 4-13 0 0,42-3 208 0 0,-26 3-151 0 0,-5-1-115 0 0,100-15-194 0 0,-83 10 239 0 0,1 1 0 0 0,0 2 0 0 0,-1 1 0 0 0,50 3 0 0 0,-34 6 54 0 0,21 9 117 0 0,14 3-27 0 0,26-3 43 0 0,-10-7 126 0 0,-32-4-103 0 0,2 0-64 0 0,71 8-501 0 0,114 7 138 0 0,-79-24 411 0 0,-57-7 111 0 0,34-3-133 0 0,-48 8-147 0 0,123 2-143 0 0,-82 2 201 0 0,-51-1-74 0 0,34-3-163 0 0,142-4 86 0 0,-91 18 280 0 0,-35 1-112 0 0,-87-7-4 0 0,-20-2 18 0 0,47 0-63 0 0,43-4-102 0 0,-43-1 26 0 0,-29 2 47 0 0,196-14 82 0 0,-151 12-32 0 0,-34 2-28 0 0,813 13 524 0 0,-546 2-502 0 0,-157-8-27 0 0,-104-2-184 0 0,70 3 118 0 0,-64-5 147 0 0,96-12 1 0 0,-6-12 7 0 0,-73 14-104 0 0,-58 7 3 0 0,0-2-1 0 0,51-13 1 0 0,-80 14 14 0 0,0 0 0 0 0,-1 0 0 0 0,1-1 0 0 0,-1 0 1 0 0,0 0-1 0 0,0-1 0 0 0,-1 0 0 0 0,0 0 0 0 0,0 0 0 0 0,0-1 1 0 0,5-8-1 0 0,15-15-216 0 0,-20 21 219 0 0,1 0 1 0 0,-2 0-1 0 0,1-1 1 0 0,-1 0-1 0 0,-1 0 1 0 0,0 0-1 0 0,0 0 1 0 0,-1-1-1 0 0,3-15 1 0 0,5-15 108 0 0,11-49-144 0 0,-10 27 7 0 0,-9 45-24 0 0,6-35 28 0 0,-2 0-1 0 0,-1-61 1 0 0,-9 88-151 0 0,1 27 145 0 0,1-1 0 0 0,0 1 0 0 0,-1 0 0 0 0,1-1 0 0 0,0 1-1 0 0,0 0 1 0 0,-1 0 0 0 0,1 0 0 0 0,0 0 0 0 0,0 0 0 0 0,0 0 0 0 0,0 0 0 0 0,0 0 0 0 0,1 0 0 0 0,-1 0 0 0 0,0 1 0 0 0,0-1 0 0 0,1 0 0 0 0,-1 3 0 0 0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02.37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77 176 1858 0 0,'-4'-5'1091'0'0,"-1"-1"0"0"0,1 1 0 0 0,-1 0 0 0 0,-1 0 0 0 0,1 1 0 0 0,-1-1 0 0 0,1 1 0 0 0,-1 0 0 0 0,0 1-1 0 0,-11-5 1 0 0,10 3 459 0 0,7 1-530 0 0,16 1-94 0 0,25 4-210 0 0,-26 1-483 0 0,0 1 0 0 0,-1 0 0 0 0,0 1-1 0 0,0 1 1 0 0,21 10 0 0 0,16 6-284 0 0,-45-19 96 0 0,0 0-120 0 0,18 4-755 0 0,-14-5-109 0 0</inkml:trace>
  <inkml:trace contextRef="#ctx0" brushRef="#br0" timeOffset="1238.46">728 69 1858 0 0,'-6'-14'2830'0'0,"4"10"-1858"0"0,0 0-1 0 0,0 0 1 0 0,1 0-1 0 0,-1 0 0 0 0,1 0 1 0 0,0 0-1 0 0,0-9 1 0 0,1 12-924 0 0,-1 1 0 0 0,1-1 0 0 0,0 0 0 0 0,0 0 0 0 0,-1 1 0 0 0,1-1 0 0 0,-1 0 0 0 0,1 1 0 0 0,0-1 0 0 0,-1 1 1 0 0,1-1-1 0 0,-1 1 0 0 0,1-1 0 0 0,-1 1 0 0 0,1-1 0 0 0,-1 1 0 0 0,0-1 0 0 0,1 1 0 0 0,-1-1 0 0 0,0 1 0 0 0,1 0 0 0 0,-1 0 0 0 0,0-1 0 0 0,1 1 1 0 0,-1 0-1 0 0,0 0 0 0 0,0 0 0 0 0,1 0 0 0 0,-1 0 0 0 0,0 0 0 0 0,-1 0 0 0 0,-30-1 775 0 0,23 1-467 0 0,8 0-310 0 0,-6 0 102 0 0,0 0 0 0 0,0 1 0 0 0,0 0 0 0 0,-9 1 1 0 0,14-1-130 0 0,0 0 1 0 0,0-1 0 0 0,0 1-1 0 0,0 0 1 0 0,0 0 0 0 0,0 0-1 0 0,1 0 1 0 0,-1 0 0 0 0,0 1-1 0 0,1-1 1 0 0,-1 1 0 0 0,0-1-1 0 0,1 1 1 0 0,0-1 0 0 0,-1 1-1 0 0,1 0 1 0 0,0 0-1 0 0,0-1 1 0 0,-1 4 0 0 0,-10 31 214 0 0,10-27-205 0 0,1 1 0 0 0,-1-1 1 0 0,2 0-1 0 0,0 13 0 0 0,0-15 1 0 0,1 0-1 0 0,0 0 0 0 0,0-1 1 0 0,1 1-1 0 0,0 0 0 0 0,3 8 0 0 0,-2-10 28 0 0,-1 0-1 0 0,1-1 0 0 0,-1 1 1 0 0,1-1-1 0 0,5 6 0 0 0,-2-4-7 0 0,-1 0-1 0 0,1-1 0 0 0,0 1 0 0 0,13 8 0 0 0,-16-13-68 0 0,0 1 0 0 0,0-1-1 0 0,0 0 1 0 0,0 1 0 0 0,0-1-1 0 0,0-1 1 0 0,0 1 0 0 0,4 0-1 0 0,18-3-784 0 0,-11-1-2339 0 0</inkml:trace>
  <inkml:trace contextRef="#ctx0" brushRef="#br0" timeOffset="1951.26">835 62 2338 0 0,'-3'-4'1477'0'0,"1"2"-741"0"0,0 0-1 0 0,0 0 1 0 0,0 0 0 0 0,0 0-1 0 0,-1 0 1 0 0,1 0-1 0 0,-5-2 1 0 0,-1 6 1945 0 0,7 8-2076 0 0,1-2-245 0 0,1 3-93 0 0,0-5-91 0 0,12 232 1559 0 0,-11-259-1108 0 0,2 4-442 0 0,1 1 0 0 0,1-1 0 0 0,12-24 0 0 0,-14 33-76 0 0,-3 3-102 0 0,1 0 1 0 0,1 0-1 0 0,-1 1 0 0 0,1-1 0 0 0,0 0 0 0 0,0 1 1 0 0,0 0-1 0 0,1-1 0 0 0,5-4 0 0 0,-9 9-13 0 0,1 0 0 0 0,-1 0 0 0 0,0-1 0 0 0,1 1 0 0 0,-1 0 0 0 0,0 0 0 0 0,1 0 0 0 0,-1 0 0 0 0,0 0 1 0 0,1 0-1 0 0,-1 0 0 0 0,0 0 0 0 0,1 0 0 0 0,-1 0 0 0 0,1 0 0 0 0,-1 0 0 0 0,0 1 0 0 0,1-1 0 0 0,-1 0 0 0 0,0 0 0 0 0,1 0 0 0 0,-1 0 0 0 0,0 0 0 0 0,0 1 0 0 0,1-1 0 0 0,-1 0 0 0 0,0 0 0 0 0,1 1 0 0 0,-1-1 0 0 0,0 0 0 0 0,0 1 0 0 0,8 14-36 0 0,-2 21-73 0 0,-5-34 63 0 0,9 74-349 0 0,-10-76 402 0 0,0 0-1 0 0,0 1 0 0 0,0-1 0 0 0,0 0 0 0 0,0 0 0 0 0,0 1 1 0 0,0-1-1 0 0,0 0 0 0 0,0 0 0 0 0,0 0 0 0 0,0 1 0 0 0,0-1 1 0 0,0 0-1 0 0,0 0 0 0 0,0 0 0 0 0,0 1 0 0 0,0-1 0 0 0,0 0 1 0 0,1 0-1 0 0,-1 0 0 0 0,0 1 0 0 0,0-1 0 0 0,0 0 0 0 0,0 0 0 0 0,0 0 1 0 0,1 0-1 0 0,-1 0 0 0 0,0 1 0 0 0,0-1 0 0 0,0 0 0 0 0,0 0 1 0 0,1 0-1 0 0,-1 0 0 0 0,0 0 0 0 0,0 0 0 0 0,1 0 0 0 0,-1 0 1 0 0,0 0-1 0 0,0 1 0 0 0,10-6 64 0 0,6-9-44 0 0,13-29 132 0 0,-24 35-85 0 0,0 1 1 0 0,0-1-1 0 0,0 0 0 0 0,1 1 0 0 0,9-9 0 0 0,-15 16-71 0 0,0 0-1 0 0,1-1 0 0 0,-1 1 1 0 0,0 0-1 0 0,0 0 0 0 0,1 0 1 0 0,-1-1-1 0 0,0 1 0 0 0,1 0 1 0 0,-1 0-1 0 0,0 0 0 0 0,0 0 1 0 0,1-1-1 0 0,-1 1 0 0 0,0 0 1 0 0,1 0-1 0 0,-1 0 0 0 0,1 0 1 0 0,-1 0-1 0 0,0 0 0 0 0,1 0 1 0 0,-1 0-1 0 0,0 0 0 0 0,1 0 1 0 0,-1 0-1 0 0,0 0 0 0 0,1 0 1 0 0,-1 0-1 0 0,0 1 0 0 0,1-1 1 0 0,-1 0-1 0 0,0 0 0 0 0,1 0 1 0 0,-1 0-1 0 0,0 1 0 0 0,0-1 1 0 0,1 0-1 0 0,-1 0 0 0 0,0 1 1 0 0,0-1-1 0 0,1 0 0 0 0,-1 0 1 0 0,0 1-1 0 0,0-1 0 0 0,0 0 1 0 0,1 1-1 0 0,4 14-180 0 0,-5-15 184 0 0,3 26-92 0 0,-2-17 0 0 0,0-1 0 0 0,1 1 0 0 0,0 0-1 0 0,0-1 1 0 0,6 14 0 0 0,-5-18-174 0 0,0 1 17 0 0</inkml:trace>
  <inkml:trace contextRef="#ctx0" brushRef="#br0" timeOffset="2453.34">1273 83 4676 0 0,'0'-2'406'0'0,"-1"1"0"0"0,1 0-1 0 0,-1 0 1 0 0,1 0-1 0 0,-1 0 1 0 0,1 0 0 0 0,-1 0-1 0 0,0 0 1 0 0,0 1-1 0 0,1-1 1 0 0,-1 0-1 0 0,0 0 1 0 0,0 1 0 0 0,0-1-1 0 0,0 0 1 0 0,0 1-1 0 0,0-1 1 0 0,0 1 0 0 0,-2-1-1 0 0,2 0-229 0 0,0 1-1 0 0,0 0 1 0 0,-1 0-1 0 0,1 0 1 0 0,0 0-1 0 0,-1 0 1 0 0,1 1-1 0 0,0-1 1 0 0,0 0-1 0 0,-1 0 1 0 0,1 1-1 0 0,0-1 1 0 0,0 1-1 0 0,-2 0 1 0 0,-13 10-5 0 0,7-3-232 0 0,-4 6 663 0 0,-21 27 61 0 0,26-29-392 0 0,0-1-1 0 0,1 1 1 0 0,-11 22-1 0 0,18-33-253 0 0,0-1 0 0 0,0 0 0 0 0,0 1 0 0 0,0-1 0 0 0,0 1 0 0 0,0-1-1 0 0,0 0 1 0 0,0 1 0 0 0,0-1 0 0 0,0 0 0 0 0,0 1 0 0 0,0-1 0 0 0,0 0 0 0 0,0 1 0 0 0,0-1-1 0 0,0 1 1 0 0,0-1 0 0 0,0 0 0 0 0,0 1 0 0 0,0-1 0 0 0,1 0 0 0 0,-1 1 0 0 0,0-1-1 0 0,0 0 1 0 0,0 0 0 0 0,1 1 0 0 0,-1-1 0 0 0,0 0 0 0 0,0 1 0 0 0,1-1 0 0 0,0 0 0 0 0,14 6 287 0 0,6-4-156 0 0,-12-2-126 0 0,3-1 20 0 0,-1 1 1 0 0,21 2 0 0 0,-29-2-48 0 0,1 1-1 0 0,-1 0 1 0 0,0 0 0 0 0,1 0-1 0 0,-1 0 1 0 0,0 0 0 0 0,0 1-1 0 0,0 0 1 0 0,0-1-1 0 0,0 1 1 0 0,0 0 0 0 0,4 5-1 0 0,-5-5 29 0 0,-1 0-1 0 0,1 0 1 0 0,-1 0 0 0 0,0 0-1 0 0,0 0 1 0 0,0 0 0 0 0,0 0-1 0 0,-1 1 1 0 0,1-1-1 0 0,0 0 1 0 0,-1 0 0 0 0,0 1-1 0 0,1-1 1 0 0,-1 1-1 0 0,0-1 1 0 0,0 0 0 0 0,-1 1-1 0 0,1-1 1 0 0,0 0 0 0 0,-1 1-1 0 0,1-1 1 0 0,-1 0-1 0 0,-1 3 1 0 0,-14 30 316 0 0,3-18-404 0 0,-1-2-711 0 0,-9 8-1811 0 0,13-12 628 0 0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07.27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647 1028 384 0 0,'-7'-11'109'0'0,"-3"-2"725"0"0,-7-13 396 0 0,14 22-1154 0 0,0 0 46 0 0,3 3-150 0 0,-1 0-1 0 0,1 0 1 0 0,-1 1-1 0 0,1-1 1 0 0,-1 0-1 0 0,1 0 1 0 0,0 0-1 0 0,-1 1 1 0 0,1-1-1 0 0,0 0 1 0 0,0 0-1 0 0,0 0 1 0 0,-1 0-1 0 0,1-1 1 0 0,0 0-250 0 0</inkml:trace>
  <inkml:trace contextRef="#ctx0" brushRef="#br0" timeOffset="929.31">722 900 833 0 0,'-50'-40'7879'0'0,"47"38"-7308"0"0,2 1-484 0 0,-1-1 0 0 0,1 1 0 0 0,-1 0 0 0 0,0 0 0 0 0,0 0 0 0 0,1 0 0 0 0,-1 0 0 0 0,0 0 0 0 0,0 1 0 0 0,0-1 0 0 0,0 1 0 0 0,0-1 0 0 0,0 1 0 0 0,0 0 0 0 0,0 0 0 0 0,-2 0 0 0 0,-24 0 200 0 0,7 1-124 0 0,-1-1 1 0 0,1-1 0 0 0,-1-1 0 0 0,1 0-1 0 0,0-2 1 0 0,0 0 0 0 0,-27-10-1 0 0,-26-14 87 0 0,38 14-134 0 0,11 5 9 0 0,1 0-152 0 0,-17-7 128 0 0,-46-24 0 0 0,76 34-73 0 0,1 0-1 0 0,-1-1 0 0 0,1 0 1 0 0,0 0-1 0 0,1-1 0 0 0,0-1 1 0 0,0 1-1 0 0,1-2 1 0 0,-7-9-1 0 0,11 13-8 0 0,1 1 0 0 0,1-1 0 0 0,-1 0 0 0 0,1 0 0 0 0,0 0 0 0 0,0-1 0 0 0,1 1 0 0 0,0 0 0 0 0,0-1 0 0 0,0 1 0 0 0,1 0 1 0 0,0-1-1 0 0,0 1 0 0 0,2-10 0 0 0,1 1-6 0 0,0-1 0 0 0,1 1 1 0 0,1 0-1 0 0,11-24 0 0 0,0 9 57 0 0,-3 12-109 0 0,1 0 1 0 0,33-31 0 0 0,-28 30 64 0 0,-7 7 31 0 0,19-16 53 0 0,2 0 1 0 0,45-29 0 0 0,-46 37 166 0 0,39-18 0 0 0,0 6-580 0 0,39-8 565 0 0,-82 32-238 0 0,0 2 1 0 0,32-3-1 0 0,-37 7-342 0 0,35 1 1 0 0,-3 6 167 0 0,23 8 401 0 0,-60-10-283 0 0,198 41-27 0 0,-123-28 425 0 0,166 8 0 0 0,-53-8 93 0 0,-187-14-400 0 0,1 2 0 0 0,0 0 0 0 0,25 9-1 0 0,-35-9-41 0 0,0 0 0 0 0,-1 0-1 0 0,1 1 1 0 0,-1 0-1 0 0,0 1 1 0 0,0 0-1 0 0,13 12 1 0 0,-20-15-11 0 0,1 0 0 0 0,-1 0 0 0 0,0 0-1 0 0,0 0 1 0 0,0 0 0 0 0,-1 0 0 0 0,1 0 0 0 0,-1 1 0 0 0,1-1 0 0 0,-1 1 0 0 0,0-1-1 0 0,0 1 1 0 0,0 7 0 0 0,0-2 31 0 0,-1 1 0 0 0,-1 0 0 0 0,1 0 0 0 0,-3 10 0 0 0,-2 3-24 0 0,-12 37 1 0 0,-32 61 82 0 0,41-106-148 0 0,-1 0 0 0 0,-1-1 0 0 0,0 0 0 0 0,0 0 0 0 0,-1-1 0 0 0,-1 0 0 0 0,-1-1 0 0 0,1 0 0 0 0,-2-1 0 0 0,-21 14 0 0 0,-10 2 100 0 0,-95 42 1 0 0,84-46-102 0 0,-171 44-338 0 0,155-50 263 0 0,35-9 70 0 0,3 1-4 0 0,-99 18 496 0 0,113-24-1028 0 0,-1-1-1 0 0,0-1 1 0 0,0 0-1 0 0,-33-5 1 0 0,33 1-869 0 0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09.66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545 745 993 0 0,'-5'-12'1004'0'0,"4"10"-563"0"0,0 0 0 0 0,0 0 1 0 0,0 0-1 0 0,0 0 1 0 0,0 0-1 0 0,1 0 0 0 0,-1 0 1 0 0,0-5-1 0 0,2 7-359 0 0,-1-1 1 0 0,0 0-1 0 0,0 1 0 0 0,1-1 1 0 0,-1 0-1 0 0,0 1 0 0 0,1-1 1 0 0,-1 1-1 0 0,1-1 1 0 0,-1 1-1 0 0,1-1 0 0 0,-1 1 1 0 0,1-1-1 0 0,-1 1 0 0 0,1-1 1 0 0,0 1-1 0 0,-1 0 0 0 0,1-1 1 0 0,0 1-1 0 0,-1 0 0 0 0,1-1 1 0 0,0 1-1 0 0,-1 0 0 0 0,1 0 1 0 0,0 0-1 0 0,-1 0 0 0 0,1 0 1 0 0,0 0-1 0 0,0 0 0 0 0,-1 0 1 0 0,1 0-1 0 0,0 0 0 0 0,-1 0 1 0 0,2 0-1 0 0,12 0 1242 0 0,30 0 0 0 0,-42 0-1292 0 0,0 0 0 0 0,0 0 0 0 0,0 1 0 0 0,0-1 0 0 0,0 1 0 0 0,0-1 0 0 0,0 1 0 0 0,0 0 0 0 0,0-1 0 0 0,0 1 0 0 0,0 0 0 0 0,0 0 0 0 0,-1 1 0 0 0,1-1 0 0 0,0 0 0 0 0,1 3 0 0 0,-2-4-23 0 0,-1 1-1 0 0,0-1 0 0 0,0 1 0 0 0,0-1 1 0 0,0 1-1 0 0,0-1 0 0 0,1 1 1 0 0,-1 0-1 0 0,0-1 0 0 0,0 1 0 0 0,-1-1 1 0 0,1 1-1 0 0,0-1 0 0 0,0 1 0 0 0,0-1 1 0 0,0 1-1 0 0,0-1 0 0 0,0 1 0 0 0,-1 0 1 0 0,1-1-1 0 0,0 0 0 0 0,-1 1 1 0 0,1-1-1 0 0,0 1 0 0 0,-1-1 0 0 0,1 1 1 0 0,0-1-1 0 0,-1 1 0 0 0,1-1 0 0 0,-1 0 1 0 0,1 1-1 0 0,-1-1 0 0 0,1 0 1 0 0,-1 0-1 0 0,1 1 0 0 0,-1-1 0 0 0,-22 12 506 0 0,21-11-378 0 0,-33 12 540 0 0,-19 1-10 0 0,39-11-444 0 0,0-1 0 0 0,-1-1 0 0 0,1 0 0 0 0,0-1 0 0 0,0-1 0 0 0,0 0 0 0 0,-22-5 0 0 0,6-2 125 0 0,1-1 1 0 0,0-1-1 0 0,-35-17 1 0 0,46 18-60 0 0,1-2 1 0 0,-29-21 0 0 0,34 22 187 0 0,-23-24 0 0 0,20 16-388 0 0,-23-32 0 0 0,34 42-87 0 0,0 0 0 0 0,0-1-1 0 0,1 1 1 0 0,1-1 0 0 0,-1 0-1 0 0,1 0 1 0 0,-2-12-1 0 0,4 5-33 0 0,0 1 0 0 0,1-1 0 0 0,0 0 0 0 0,1 1 0 0 0,1-1 0 0 0,0 1 0 0 0,1-1 0 0 0,1 1 0 0 0,9-22-1 0 0,-9 25 38 0 0,0 0 0 0 0,2 1-1 0 0,-1 0 1 0 0,1 0-1 0 0,1 1 1 0 0,0-1 0 0 0,1 2-1 0 0,0-1 1 0 0,0 1-1 0 0,1 0 1 0 0,0 0 0 0 0,14-10-1 0 0,4 1 3 0 0,1 1 0 0 0,1 1-1 0 0,42-18 1 0 0,-38 21-33 0 0,2 1 0 0 0,-1 2 0 0 0,1 1-1 0 0,1 2 1 0 0,57-4 0 0 0,180 8-157 0 0,-209 4 173 0 0,270 18-46 0 0,-247-8 24 0 0,151 39 0 0 0,-210-41 37 0 0,0 2 0 0 0,0 0 0 0 0,-1 2 0 0 0,-1 1-1 0 0,0 1 1 0 0,39 31 0 0 0,-60-42-2 0 0,0 0-1 0 0,0 1 0 0 0,0 0 1 0 0,-1 0-1 0 0,0 0 1 0 0,0 0-1 0 0,0 1 1 0 0,5 11-1 0 0,-7-11 3 0 0,1 1 0 0 0,-1-1-1 0 0,-1 1 1 0 0,1-1 0 0 0,-1 1 0 0 0,-1 0-1 0 0,1 0 1 0 0,-1-1 0 0 0,0 1-1 0 0,0 0 1 0 0,-1 0 0 0 0,-2 8 0 0 0,0-3 2 0 0,0 0 0 0 0,-1-1 0 0 0,0 1 0 0 0,-1-1 0 0 0,-1 0 0 0 0,-7 12 0 0 0,5-10-5 0 0,-1 0 0 0 0,-11 11 0 0 0,5-9 13 0 0,1-1 1 0 0,-2-1-1 0 0,0-1 0 0 0,0 0 1 0 0,-1-1-1 0 0,-24 11 1 0 0,-111 42 201 0 0,126-54-186 0 0,-220 76-295 0 0,182-68 45 0 0,-132 20 0 0 0,99-29-978 0 0,-142-6 0 0 0,156-7-490 0 0,35 1-20 0 0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33.28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238 96 2979 0 0,'-5'-15'3788'0'0,"5"13"-3369"0"0,0 1-1 0 0,0 0 1 0 0,0 0 0 0 0,-1 0-1 0 0,1-1 1 0 0,0 1-1 0 0,-1 0 1 0 0,1 0-1 0 0,-1 0 1 0 0,1 0 0 0 0,-1 0-1 0 0,0-1 1 0 0,1 1-1 0 0,-1 0 1 0 0,0 0-1 0 0,0 1 1 0 0,-1-3 0 0 0,1 3 72 0 0,-1 0 817 0 0,1 0-1278 0 0,1 0 0 0 0,-1 1 1 0 0,1-1-1 0 0,-1 0 0 0 0,1 0 0 0 0,-1 0 1 0 0,0 0-1 0 0,1 1 0 0 0,-1-1 0 0 0,1 0 1 0 0,-1 0-1 0 0,1 1 0 0 0,-1-1 0 0 0,1 0 0 0 0,-1 1 1 0 0,1-1-1 0 0,0 1 0 0 0,-1-1 0 0 0,1 1 1 0 0,-1 0-1 0 0,-15 31 1083 0 0,-10 14-512 0 0,5-16-455 0 0,6-10 22 0 0,-19 19 104 0 0,-19 16 1 0 0,50-53-231 0 0,-21 22 216 0 0,22-23-156 0 0,0 1 1 0 0,1-1-1 0 0,-1 1 0 0 0,1 0 0 0 0,0 0 0 0 0,-1-1 1 0 0,1 1-1 0 0,0 0 0 0 0,0 0 0 0 0,0 0 1 0 0,0 3-1 0 0,1-5-56 0 0,0 1 0 0 0,1-1 0 0 0,-1 1 0 0 0,0-1 0 0 0,0 0 0 0 0,1 1 0 0 0,-1-1 0 0 0,1 1-1 0 0,-1-1 1 0 0,0 0 0 0 0,1 1 0 0 0,-1-1 0 0 0,1 0 0 0 0,-1 1 0 0 0,1-1 0 0 0,-1 0 0 0 0,1 0 0 0 0,-1 1 0 0 0,1-1 0 0 0,0 0 0 0 0,1 1 30 0 0,6 0 70 0 0,0-1 0 0 0,0 0 1 0 0,0 0-1 0 0,0-1 0 0 0,0 0 0 0 0,-1 0 1 0 0,1-1-1 0 0,8-2 0 0 0,15-3-64 0 0,-20 5-60 0 0,25-3 135 0 0,-27 4-138 0 0,3 0-40 0 0,170-3-2011 0 0,-117 5-4772 0 0</inkml:trace>
  <inkml:trace contextRef="#ctx0" brushRef="#br0" timeOffset="373.02">281 200 2114 0 0,'-6'-12'2466'0'0,"5"11"-2122"0"0,0-1 0 0 0,0 1 0 0 0,0-1 0 0 0,0 1 0 0 0,0-1-1 0 0,1 1 1 0 0,-1-1 0 0 0,1 1 0 0 0,-1-1 0 0 0,1 0 0 0 0,-1-2 0 0 0,1 4-179 0 0,1-1 1 0 0,-1 1-1 0 0,0 0 1 0 0,0-1-1 0 0,0 1 1 0 0,0 0-1 0 0,0-1 1 0 0,0 1-1 0 0,0 0 1 0 0,0-1-1 0 0,0 1 1 0 0,-1 0 0 0 0,1-1-1 0 0,0 1 1 0 0,0 0-1 0 0,0-1 1 0 0,0 1-1 0 0,0 0 1 0 0,0 0-1 0 0,-1-1 1 0 0,1 1-1 0 0,0 0 1 0 0,0-1-1 0 0,-1 1 1 0 0,1 0-1 0 0,0 0 1 0 0,0-1-1 0 0,-1 1 1 0 0,1 0-1 0 0,0 0 1 0 0,0 0-1 0 0,-1 0 1 0 0,1-1-1 0 0,0 1 1 0 0,-1 0-1 0 0,1 0 1 0 0,0 0-1 0 0,-1 0 1 0 0,-6 8 1365 0 0,-2 26 136 0 0,4-9-1094 0 0,2-12-403 0 0,1-4-103 0 0,-3 20 257 0 0,-2 15 208 0 0,-2 14-491 0 0,5-34-1669 0 0,1 0 0 0 0,0 29-1 0 0,3-43-196 0 0</inkml:trace>
  <inkml:trace contextRef="#ctx0" brushRef="#br0" timeOffset="744.13">820 19 2691 0 0,'-3'-16'4526'0'0,"2"16"-4403"0"0,1 0 0 0 0,0-1 1 0 0,0 1-1 0 0,0 0 0 0 0,-1 0 1 0 0,1 0-1 0 0,0 0 1 0 0,0-1-1 0 0,-1 1 0 0 0,1 0 1 0 0,0 0-1 0 0,0 0 0 0 0,-1 0 1 0 0,1 0-1 0 0,0 0 1 0 0,-1 0-1 0 0,1 0 0 0 0,0 0 1 0 0,0 0-1 0 0,-1 0 0 0 0,1 0 1 0 0,0 0-1 0 0,0 0 0 0 0,-1 0 1 0 0,1 0-1 0 0,0 0 1 0 0,-1 0-1 0 0,1 0 0 0 0,0 0 1 0 0,-1 1-1 0 0,-1 0 166 0 0,0 0 1 0 0,0 1-1 0 0,1-1 0 0 0,-1 1 0 0 0,0 0 0 0 0,1 0 1 0 0,-1-1-1 0 0,1 1 0 0 0,-3 4 0 0 0,-11 20 701 0 0,-40 80 1013 0 0,40-72-1686 0 0,14-31-301 0 0,-13 32 145 0 0,-32 107-1287 0 0,36-97-333 0 0,6-18-276 0 0</inkml:trace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11T14:00:31.75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75 275 2146 0 0,'-7'-8'1684'0'0,"1"-1"-1"0"0,-11-17 1 0 0,11 15-309 0 0,-1-3 730 0 0,-5-9 599 0 0,10 18-1871 0 0,0 0 0 0 0,0 0 0 0 0,-1 1 1 0 0,1-1-1 0 0,-7-7 0 0 0,12 18 345 0 0,6 44-345 0 0,-7-37-602 0 0,1 23-158 0 0,9 83-62 0 0,-3-40-1760 0 0,-8-78 1540 0 0,-1 0 1 0 0,0 1 0 0 0,0-1 0 0 0,1 1 0 0 0,-1-1-1 0 0,1 0 1 0 0,-1 0 0 0 0,1 1 0 0 0,0-1 0 0 0,-1 0-1 0 0,1 0 1 0 0,0 0 0 0 0,0 0 0 0 0,0 1 0 0 0,0-1-1 0 0,2 1 1 0 0,0-1-1660 0 0</inkml:trace>
  <inkml:trace contextRef="#ctx0" brushRef="#br0" timeOffset="593.36">376 326 2050 0 0,'-1'-4'812'0'0,"0"1"-1"0"0,1-1 1 0 0,-1 0 0 0 0,1 1 0 0 0,0-1-1 0 0,0 0 1 0 0,0 0 0 0 0,1 1 0 0 0,-1-1-1 0 0,1 0 1 0 0,1-4 0 0 0,1-4-197 0 0,2-9 230 0 0,6-9 26 0 0,2-7-122 0 0,-8 12-208 0 0,-3 10-271 0 0,0 1 1 0 0,-2-29-1 0 0,-1 38-234 0 0,1 0-1 0 0,-1 0 0 0 0,0 0 1 0 0,0 1-1 0 0,-1-1 0 0 0,1 0 1 0 0,-1 1-1 0 0,0-1 0 0 0,0 1 1 0 0,-1 0-1 0 0,1-1 0 0 0,-6-5 0 0 0,7 9-29 0 0,0-1-1 0 0,-1 1 0 0 0,1 0 0 0 0,0 0 0 0 0,0 0 0 0 0,-1 0 0 0 0,1 1 1 0 0,-1-1-1 0 0,1 0 0 0 0,0 0 0 0 0,-1 1 0 0 0,1-1 0 0 0,-1 1 0 0 0,0-1 0 0 0,1 1 1 0 0,-1 0-1 0 0,1 0 0 0 0,-1 0 0 0 0,-3 0 0 0 0,2 0-4 0 0,0 1 1 0 0,-1-1-1 0 0,1 1 0 0 0,0 0 0 0 0,0 1 0 0 0,-1-1 1 0 0,1 0-1 0 0,0 1 0 0 0,-3 2 0 0 0,-3 2 32 0 0,0 1-1 0 0,0 1 1 0 0,0 0-1 0 0,-10 13 1 0 0,5-5 72 0 0,-4 11-66 0 0,12-17-6 0 0,1 0 0 0 0,0 1 0 0 0,1 0 0 0 0,-6 21 1 0 0,9-31-30 0 0,1 0 0 0 0,0 0 1 0 0,0-1-1 0 0,0 1 0 0 0,0 0 0 0 0,0 0 1 0 0,0 0-1 0 0,0 0 0 0 0,0-1 1 0 0,0 1-1 0 0,0 0 0 0 0,0 0 0 0 0,0 0 1 0 0,1-1-1 0 0,-1 1 0 0 0,0 0 0 0 0,1 0 1 0 0,-1-1-1 0 0,0 1 0 0 0,1 0 1 0 0,-1-1-1 0 0,1 1 0 0 0,-1 0 0 0 0,1-1 1 0 0,0 1-1 0 0,-1 0 0 0 0,1-1 1 0 0,0 1-1 0 0,-1-1 0 0 0,1 0 0 0 0,0 1 1 0 0,-1-1-1 0 0,1 1 0 0 0,0-1 1 0 0,0 0-1 0 0,0 0 0 0 0,-1 1 0 0 0,1-1 1 0 0,0 0-1 0 0,1 0 0 0 0,21 1 169 0 0,-10-3-201 0 0,38-12 85 0 0,-31 7-37 0 0,-6 1 10 0 0,15-7-46 0 0,-3 3-48 0 0,42-25 0 0 0,-59 31 241 0 0,-14 13 320 0 0,-4 8-232 0 0,0 13-169 0 0,2 0-9 0 0,-5 61-1 0 0,10-10 51 0 0,3-44-121 0 0,7 19-390 0 0,3 4-2493 0 0,-8-40 999 0 0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4C5C-C3CD-4BD9-AFBC-23CDD0102F0A}">
  <dimension ref="A1:E73"/>
  <sheetViews>
    <sheetView topLeftCell="A64" zoomScale="87" zoomScaleNormal="87" workbookViewId="0">
      <selection activeCell="H67" sqref="H67"/>
    </sheetView>
  </sheetViews>
  <sheetFormatPr defaultRowHeight="17" x14ac:dyDescent="0.4"/>
  <cols>
    <col min="1" max="1" width="13.6328125" customWidth="1"/>
    <col min="2" max="2" width="34.7265625" customWidth="1"/>
    <col min="3" max="3" width="21.26953125" customWidth="1"/>
    <col min="4" max="4" width="33.453125" customWidth="1"/>
    <col min="5" max="5" width="28.26953125" customWidth="1"/>
  </cols>
  <sheetData>
    <row r="1" spans="1:5" ht="23.5" customHeight="1" thickTop="1" thickBot="1" x14ac:dyDescent="0.45">
      <c r="A1" s="35"/>
      <c r="B1" s="315" t="s">
        <v>263</v>
      </c>
      <c r="C1" s="316"/>
      <c r="D1" s="316"/>
      <c r="E1" s="317"/>
    </row>
    <row r="2" spans="1:5" ht="29.5" customHeight="1" thickTop="1" thickBot="1" x14ac:dyDescent="0.45">
      <c r="A2" s="35"/>
      <c r="B2" s="26" t="s">
        <v>93</v>
      </c>
      <c r="C2" s="110" t="s">
        <v>161</v>
      </c>
      <c r="D2" s="26" t="s">
        <v>94</v>
      </c>
      <c r="E2" s="110" t="s">
        <v>136</v>
      </c>
    </row>
    <row r="3" spans="1:5" ht="29.5" customHeight="1" thickTop="1" thickBot="1" x14ac:dyDescent="0.45">
      <c r="A3" s="35"/>
      <c r="B3" s="26" t="s">
        <v>95</v>
      </c>
      <c r="C3" s="110" t="s">
        <v>137</v>
      </c>
      <c r="D3" s="26" t="s">
        <v>96</v>
      </c>
      <c r="E3" s="110" t="s">
        <v>141</v>
      </c>
    </row>
    <row r="4" spans="1:5" ht="29.5" customHeight="1" thickTop="1" thickBot="1" x14ac:dyDescent="0.45">
      <c r="A4" s="35"/>
      <c r="B4" s="26" t="s">
        <v>97</v>
      </c>
      <c r="C4" s="110" t="s">
        <v>142</v>
      </c>
      <c r="D4" s="26" t="s">
        <v>146</v>
      </c>
      <c r="E4" s="31">
        <v>34</v>
      </c>
    </row>
    <row r="5" spans="1:5" ht="29.5" customHeight="1" thickTop="1" thickBot="1" x14ac:dyDescent="0.45">
      <c r="A5" s="35"/>
      <c r="B5" s="26" t="s">
        <v>98</v>
      </c>
      <c r="C5" s="110" t="s">
        <v>140</v>
      </c>
      <c r="D5" s="27" t="s">
        <v>147</v>
      </c>
      <c r="E5" s="32" t="s">
        <v>148</v>
      </c>
    </row>
    <row r="6" spans="1:5" ht="29.5" customHeight="1" thickTop="1" thickBot="1" x14ac:dyDescent="0.45">
      <c r="A6" s="35"/>
      <c r="B6" s="26" t="s">
        <v>99</v>
      </c>
      <c r="C6" s="110" t="s">
        <v>143</v>
      </c>
      <c r="D6" s="26" t="s">
        <v>100</v>
      </c>
      <c r="E6" s="111" t="s">
        <v>138</v>
      </c>
    </row>
    <row r="7" spans="1:5" ht="29.5" customHeight="1" thickTop="1" thickBot="1" x14ac:dyDescent="0.45">
      <c r="A7" s="35"/>
      <c r="B7" s="26" t="s">
        <v>101</v>
      </c>
      <c r="C7" s="110" t="s">
        <v>144</v>
      </c>
      <c r="D7" s="26" t="s">
        <v>102</v>
      </c>
      <c r="E7" s="110" t="s">
        <v>139</v>
      </c>
    </row>
    <row r="8" spans="1:5" ht="25.5" thickTop="1" x14ac:dyDescent="0.4">
      <c r="A8" s="35"/>
      <c r="B8" s="35"/>
      <c r="C8" s="35"/>
      <c r="D8" s="35"/>
      <c r="E8" s="35"/>
    </row>
    <row r="9" spans="1:5" ht="25.5" thickBot="1" x14ac:dyDescent="0.45">
      <c r="A9" s="35"/>
      <c r="B9" s="35"/>
      <c r="C9" s="35"/>
      <c r="D9" s="35"/>
      <c r="E9" s="35"/>
    </row>
    <row r="10" spans="1:5" ht="26" thickTop="1" thickBot="1" x14ac:dyDescent="0.45">
      <c r="A10" s="315" t="s">
        <v>264</v>
      </c>
      <c r="B10" s="316"/>
      <c r="C10" s="316"/>
      <c r="D10" s="316"/>
      <c r="E10" s="318"/>
    </row>
    <row r="11" spans="1:5" ht="31" customHeight="1" thickTop="1" thickBot="1" x14ac:dyDescent="0.45">
      <c r="A11" s="325" t="s">
        <v>149</v>
      </c>
      <c r="B11" s="29" t="s">
        <v>103</v>
      </c>
      <c r="C11" s="36" t="s">
        <v>177</v>
      </c>
      <c r="D11" s="30" t="s">
        <v>104</v>
      </c>
      <c r="E11" s="36">
        <v>1</v>
      </c>
    </row>
    <row r="12" spans="1:5" ht="31" customHeight="1" thickTop="1" thickBot="1" x14ac:dyDescent="0.45">
      <c r="A12" s="326"/>
      <c r="B12" s="28" t="s">
        <v>105</v>
      </c>
      <c r="C12" s="37">
        <v>120</v>
      </c>
      <c r="D12" s="25" t="s">
        <v>106</v>
      </c>
      <c r="E12" s="37">
        <v>100</v>
      </c>
    </row>
    <row r="13" spans="1:5" ht="31" customHeight="1" thickTop="1" thickBot="1" x14ac:dyDescent="0.45">
      <c r="A13" s="326"/>
      <c r="B13" s="28" t="s">
        <v>162</v>
      </c>
      <c r="C13" s="37">
        <v>86</v>
      </c>
      <c r="D13" s="25"/>
      <c r="E13" s="37"/>
    </row>
    <row r="14" spans="1:5" ht="31" customHeight="1" thickTop="1" thickBot="1" x14ac:dyDescent="0.45">
      <c r="A14" s="326"/>
      <c r="B14" s="28" t="s">
        <v>171</v>
      </c>
      <c r="C14" s="37">
        <v>7</v>
      </c>
      <c r="D14" s="25" t="s">
        <v>173</v>
      </c>
      <c r="E14" s="37">
        <v>35</v>
      </c>
    </row>
    <row r="15" spans="1:5" ht="31" customHeight="1" thickTop="1" thickBot="1" x14ac:dyDescent="0.45">
      <c r="A15" s="326"/>
      <c r="B15" s="28" t="s">
        <v>172</v>
      </c>
      <c r="C15" s="37">
        <v>12</v>
      </c>
      <c r="D15" s="25" t="s">
        <v>174</v>
      </c>
      <c r="E15" s="37">
        <v>30</v>
      </c>
    </row>
    <row r="16" spans="1:5" ht="31" customHeight="1" thickTop="1" thickBot="1" x14ac:dyDescent="0.45">
      <c r="A16" s="327"/>
      <c r="B16" s="28" t="s">
        <v>175</v>
      </c>
      <c r="C16" s="37">
        <f>C15-C14</f>
        <v>5</v>
      </c>
      <c r="D16" s="25" t="s">
        <v>176</v>
      </c>
      <c r="E16" s="37">
        <f>E14-E15</f>
        <v>5</v>
      </c>
    </row>
    <row r="17" spans="1:5" ht="31" customHeight="1" thickTop="1" thickBot="1" x14ac:dyDescent="0.45">
      <c r="A17" s="329" t="s">
        <v>6</v>
      </c>
      <c r="B17" s="44" t="s">
        <v>107</v>
      </c>
      <c r="C17" s="41">
        <v>89.61</v>
      </c>
      <c r="D17" s="40" t="s">
        <v>108</v>
      </c>
      <c r="E17" s="41">
        <v>120</v>
      </c>
    </row>
    <row r="18" spans="1:5" ht="26" thickTop="1" thickBot="1" x14ac:dyDescent="0.45">
      <c r="A18" s="330"/>
      <c r="B18" s="44" t="s">
        <v>109</v>
      </c>
      <c r="C18" s="41">
        <v>18.05</v>
      </c>
      <c r="D18" s="40" t="s">
        <v>274</v>
      </c>
      <c r="E18" s="41">
        <v>31.4</v>
      </c>
    </row>
    <row r="19" spans="1:5" ht="26" thickTop="1" thickBot="1" x14ac:dyDescent="0.45">
      <c r="A19" s="331"/>
      <c r="B19" s="44" t="s">
        <v>110</v>
      </c>
      <c r="C19" s="41">
        <v>12.2</v>
      </c>
      <c r="D19" s="40" t="s">
        <v>145</v>
      </c>
      <c r="E19" s="41">
        <v>36</v>
      </c>
    </row>
    <row r="20" spans="1:5" ht="26" thickTop="1" thickBot="1" x14ac:dyDescent="0.45">
      <c r="A20" s="38" t="s">
        <v>151</v>
      </c>
      <c r="B20" s="45" t="s">
        <v>111</v>
      </c>
      <c r="C20" s="46">
        <f>C18-C19</f>
        <v>5.8500000000000014</v>
      </c>
      <c r="D20" s="47" t="s">
        <v>112</v>
      </c>
      <c r="E20" s="46">
        <f>E19-E18</f>
        <v>4.6000000000000014</v>
      </c>
    </row>
    <row r="21" spans="1:5" ht="25.5" thickTop="1" x14ac:dyDescent="0.4">
      <c r="A21" s="35"/>
      <c r="B21" s="35"/>
      <c r="C21" s="35"/>
      <c r="D21" s="35"/>
      <c r="E21" s="35"/>
    </row>
    <row r="22" spans="1:5" ht="25.5" thickBot="1" x14ac:dyDescent="0.45">
      <c r="A22" s="35"/>
      <c r="B22" s="35"/>
      <c r="C22" s="35"/>
      <c r="D22" s="35"/>
      <c r="E22" s="35"/>
    </row>
    <row r="23" spans="1:5" ht="26" thickTop="1" thickBot="1" x14ac:dyDescent="0.45">
      <c r="A23" s="319" t="s">
        <v>123</v>
      </c>
      <c r="B23" s="320"/>
      <c r="C23" s="320"/>
      <c r="D23" s="320"/>
      <c r="E23" s="321"/>
    </row>
    <row r="24" spans="1:5" ht="26" thickTop="1" thickBot="1" x14ac:dyDescent="0.45">
      <c r="A24" s="322" t="s">
        <v>149</v>
      </c>
      <c r="B24" s="319" t="s">
        <v>124</v>
      </c>
      <c r="C24" s="320"/>
      <c r="D24" s="321"/>
      <c r="E24" s="33">
        <v>3.3</v>
      </c>
    </row>
    <row r="25" spans="1:5" ht="26" thickTop="1" thickBot="1" x14ac:dyDescent="0.45">
      <c r="A25" s="323"/>
      <c r="B25" s="34" t="s">
        <v>125</v>
      </c>
      <c r="C25" s="33">
        <v>22.8</v>
      </c>
      <c r="D25" s="33" t="s">
        <v>129</v>
      </c>
      <c r="E25" s="33">
        <v>2350</v>
      </c>
    </row>
    <row r="26" spans="1:5" ht="26" thickTop="1" thickBot="1" x14ac:dyDescent="0.45">
      <c r="A26" s="323"/>
      <c r="B26" s="34" t="s">
        <v>122</v>
      </c>
      <c r="C26" s="33">
        <v>30</v>
      </c>
      <c r="D26" s="33" t="s">
        <v>130</v>
      </c>
      <c r="E26" s="33">
        <v>1750</v>
      </c>
    </row>
    <row r="27" spans="1:5" ht="26" thickTop="1" thickBot="1" x14ac:dyDescent="0.45">
      <c r="A27" s="323"/>
      <c r="B27" s="34" t="s">
        <v>154</v>
      </c>
      <c r="C27" s="33"/>
      <c r="D27" s="33" t="s">
        <v>153</v>
      </c>
      <c r="E27" s="33"/>
    </row>
    <row r="28" spans="1:5" ht="26" thickTop="1" thickBot="1" x14ac:dyDescent="0.45">
      <c r="A28" s="324"/>
      <c r="B28" s="34" t="s">
        <v>126</v>
      </c>
      <c r="C28" s="33">
        <v>92.4</v>
      </c>
      <c r="D28" s="33" t="s">
        <v>185</v>
      </c>
      <c r="E28" s="33">
        <v>0</v>
      </c>
    </row>
    <row r="29" spans="1:5" ht="26" thickTop="1" thickBot="1" x14ac:dyDescent="0.45">
      <c r="A29" s="329" t="s">
        <v>6</v>
      </c>
      <c r="B29" s="43" t="s">
        <v>127</v>
      </c>
      <c r="C29" s="42">
        <v>1.2</v>
      </c>
      <c r="D29" s="42" t="s">
        <v>132</v>
      </c>
      <c r="E29" s="42">
        <v>3.45</v>
      </c>
    </row>
    <row r="30" spans="1:5" ht="26" thickTop="1" thickBot="1" x14ac:dyDescent="0.45">
      <c r="A30" s="330"/>
      <c r="B30" s="43" t="s">
        <v>128</v>
      </c>
      <c r="C30" s="42">
        <v>0</v>
      </c>
      <c r="D30" s="42" t="s">
        <v>133</v>
      </c>
      <c r="E30" s="42">
        <v>0.35</v>
      </c>
    </row>
    <row r="31" spans="1:5" ht="26" thickTop="1" thickBot="1" x14ac:dyDescent="0.45">
      <c r="A31" s="330"/>
      <c r="B31" s="42" t="s">
        <v>131</v>
      </c>
      <c r="C31" s="42">
        <v>7.1929999999999996</v>
      </c>
      <c r="D31" s="42"/>
      <c r="E31" s="42"/>
    </row>
    <row r="32" spans="1:5" ht="26" thickTop="1" thickBot="1" x14ac:dyDescent="0.45">
      <c r="A32" s="330"/>
      <c r="B32" s="43" t="s">
        <v>157</v>
      </c>
      <c r="C32" s="42">
        <v>358.14</v>
      </c>
      <c r="D32" s="42" t="s">
        <v>159</v>
      </c>
      <c r="E32" s="311">
        <f>C32/PI()</f>
        <v>113.99950263786279</v>
      </c>
    </row>
    <row r="33" spans="1:5" ht="26" thickTop="1" thickBot="1" x14ac:dyDescent="0.45">
      <c r="A33" s="330"/>
      <c r="B33" s="42" t="s">
        <v>156</v>
      </c>
      <c r="C33" s="42">
        <v>6.6</v>
      </c>
      <c r="D33" s="42" t="s">
        <v>273</v>
      </c>
      <c r="E33" s="311">
        <f>PI()/4*(E32-2*C33)^2</f>
        <v>7980.0692446714147</v>
      </c>
    </row>
    <row r="34" spans="1:5" ht="26" thickTop="1" thickBot="1" x14ac:dyDescent="0.45">
      <c r="A34" s="331"/>
      <c r="B34" s="335" t="s">
        <v>155</v>
      </c>
      <c r="C34" s="336"/>
      <c r="D34" s="337"/>
      <c r="E34" s="42">
        <v>2.1819999999999999</v>
      </c>
    </row>
    <row r="35" spans="1:5" ht="26" thickTop="1" thickBot="1" x14ac:dyDescent="0.45">
      <c r="A35" s="38" t="s">
        <v>151</v>
      </c>
      <c r="B35" s="39" t="s">
        <v>152</v>
      </c>
      <c r="C35" s="39">
        <f>(E29-C29)*10+(E30-C30)</f>
        <v>22.85</v>
      </c>
      <c r="D35" s="39" t="s">
        <v>181</v>
      </c>
      <c r="E35" s="313">
        <f>E33*E34/1000*60</f>
        <v>1044.7506655123816</v>
      </c>
    </row>
    <row r="36" spans="1:5" ht="26" thickTop="1" thickBot="1" x14ac:dyDescent="0.45">
      <c r="A36" s="35"/>
      <c r="B36" s="35"/>
      <c r="C36" s="35"/>
      <c r="D36" s="35"/>
      <c r="E36" s="35"/>
    </row>
    <row r="37" spans="1:5" ht="26" thickTop="1" thickBot="1" x14ac:dyDescent="0.45">
      <c r="A37" s="332" t="s">
        <v>134</v>
      </c>
      <c r="B37" s="333"/>
      <c r="C37" s="333"/>
      <c r="D37" s="333"/>
      <c r="E37" s="334"/>
    </row>
    <row r="38" spans="1:5" ht="22.5" customHeight="1" thickTop="1" thickBot="1" x14ac:dyDescent="0.45">
      <c r="A38" s="322" t="s">
        <v>149</v>
      </c>
      <c r="B38" s="33" t="s">
        <v>125</v>
      </c>
      <c r="C38" s="33"/>
      <c r="D38" s="33" t="s">
        <v>129</v>
      </c>
      <c r="E38" s="33"/>
    </row>
    <row r="39" spans="1:5" ht="22.5" customHeight="1" thickTop="1" thickBot="1" x14ac:dyDescent="0.45">
      <c r="A39" s="323"/>
      <c r="B39" s="33" t="s">
        <v>122</v>
      </c>
      <c r="C39" s="33"/>
      <c r="D39" s="33" t="s">
        <v>130</v>
      </c>
      <c r="E39" s="33"/>
    </row>
    <row r="40" spans="1:5" ht="22.5" customHeight="1" thickTop="1" thickBot="1" x14ac:dyDescent="0.45">
      <c r="A40" s="323"/>
      <c r="B40" s="34" t="s">
        <v>154</v>
      </c>
      <c r="C40" s="33"/>
      <c r="D40" s="33" t="s">
        <v>153</v>
      </c>
      <c r="E40" s="33"/>
    </row>
    <row r="41" spans="1:5" ht="22.5" customHeight="1" thickTop="1" thickBot="1" x14ac:dyDescent="0.45">
      <c r="A41" s="324"/>
      <c r="B41" s="33" t="s">
        <v>126</v>
      </c>
      <c r="C41" s="33"/>
      <c r="D41" s="33" t="s">
        <v>131</v>
      </c>
      <c r="E41" s="33"/>
    </row>
    <row r="42" spans="1:5" ht="22.5" customHeight="1" thickTop="1" thickBot="1" x14ac:dyDescent="0.45">
      <c r="A42" s="329" t="s">
        <v>6</v>
      </c>
      <c r="B42" s="42" t="s">
        <v>127</v>
      </c>
      <c r="C42" s="42"/>
      <c r="D42" s="42" t="s">
        <v>132</v>
      </c>
      <c r="E42" s="42"/>
    </row>
    <row r="43" spans="1:5" ht="22.5" customHeight="1" thickTop="1" thickBot="1" x14ac:dyDescent="0.45">
      <c r="A43" s="330"/>
      <c r="B43" s="42" t="s">
        <v>128</v>
      </c>
      <c r="C43" s="42"/>
      <c r="D43" s="42" t="s">
        <v>133</v>
      </c>
      <c r="E43" s="42"/>
    </row>
    <row r="44" spans="1:5" ht="26" thickTop="1" thickBot="1" x14ac:dyDescent="0.45">
      <c r="A44" s="330"/>
      <c r="B44" s="42" t="s">
        <v>131</v>
      </c>
      <c r="C44" s="42"/>
      <c r="D44" s="42"/>
      <c r="E44" s="42"/>
    </row>
    <row r="45" spans="1:5" ht="26" thickTop="1" thickBot="1" x14ac:dyDescent="0.45">
      <c r="A45" s="330"/>
      <c r="B45" s="43" t="s">
        <v>157</v>
      </c>
      <c r="C45" s="42"/>
      <c r="D45" s="42" t="s">
        <v>159</v>
      </c>
      <c r="E45" s="42"/>
    </row>
    <row r="46" spans="1:5" ht="26" customHeight="1" thickTop="1" thickBot="1" x14ac:dyDescent="0.45">
      <c r="A46" s="330"/>
      <c r="B46" s="42" t="s">
        <v>156</v>
      </c>
      <c r="C46" s="42"/>
      <c r="D46" s="42" t="s">
        <v>158</v>
      </c>
      <c r="E46" s="42"/>
    </row>
    <row r="47" spans="1:5" ht="26" customHeight="1" thickTop="1" thickBot="1" x14ac:dyDescent="0.45">
      <c r="A47" s="331"/>
      <c r="B47" s="335" t="s">
        <v>155</v>
      </c>
      <c r="C47" s="336"/>
      <c r="D47" s="337"/>
      <c r="E47" s="42"/>
    </row>
    <row r="48" spans="1:5" ht="26" thickTop="1" thickBot="1" x14ac:dyDescent="0.45">
      <c r="A48" s="38" t="s">
        <v>151</v>
      </c>
      <c r="B48" s="39" t="s">
        <v>152</v>
      </c>
      <c r="C48" s="39"/>
      <c r="D48" s="39" t="s">
        <v>160</v>
      </c>
      <c r="E48" s="39"/>
    </row>
    <row r="49" spans="1:5" ht="26" thickTop="1" thickBot="1" x14ac:dyDescent="0.45">
      <c r="A49" s="35"/>
      <c r="B49" s="35"/>
      <c r="C49" s="35"/>
      <c r="D49" s="35"/>
      <c r="E49" s="35"/>
    </row>
    <row r="50" spans="1:5" ht="26" thickTop="1" thickBot="1" x14ac:dyDescent="0.45">
      <c r="A50" s="342" t="s">
        <v>135</v>
      </c>
      <c r="B50" s="342"/>
      <c r="C50" s="342"/>
      <c r="D50" s="342"/>
      <c r="E50" s="342"/>
    </row>
    <row r="51" spans="1:5" ht="26" thickTop="1" thickBot="1" x14ac:dyDescent="0.45">
      <c r="A51" s="343" t="s">
        <v>113</v>
      </c>
      <c r="B51" s="343"/>
      <c r="C51" s="343"/>
      <c r="D51" s="343"/>
      <c r="E51" s="37">
        <v>0.5</v>
      </c>
    </row>
    <row r="52" spans="1:5" ht="26" thickTop="1" thickBot="1" x14ac:dyDescent="0.45">
      <c r="A52" s="323" t="s">
        <v>149</v>
      </c>
      <c r="B52" s="30" t="s">
        <v>114</v>
      </c>
      <c r="C52" s="36">
        <v>26.7</v>
      </c>
      <c r="D52" s="30" t="s">
        <v>115</v>
      </c>
      <c r="E52" s="36">
        <v>2697</v>
      </c>
    </row>
    <row r="53" spans="1:5" ht="26" thickTop="1" thickBot="1" x14ac:dyDescent="0.45">
      <c r="A53" s="323"/>
      <c r="B53" s="25" t="s">
        <v>122</v>
      </c>
      <c r="C53" s="37">
        <v>40</v>
      </c>
      <c r="D53" s="25" t="s">
        <v>117</v>
      </c>
      <c r="E53" s="37">
        <v>1750</v>
      </c>
    </row>
    <row r="54" spans="1:5" ht="26" thickTop="1" thickBot="1" x14ac:dyDescent="0.45">
      <c r="A54" s="323"/>
      <c r="B54" s="34" t="s">
        <v>154</v>
      </c>
      <c r="C54" s="33"/>
      <c r="D54" s="33" t="s">
        <v>153</v>
      </c>
      <c r="E54" s="37"/>
    </row>
    <row r="55" spans="1:5" ht="26" thickTop="1" thickBot="1" x14ac:dyDescent="0.45">
      <c r="A55" s="324"/>
      <c r="B55" s="25" t="s">
        <v>118</v>
      </c>
      <c r="C55" s="37">
        <v>94</v>
      </c>
      <c r="D55" s="25" t="s">
        <v>107</v>
      </c>
      <c r="E55" s="37">
        <v>26.36</v>
      </c>
    </row>
    <row r="56" spans="1:5" ht="26" thickTop="1" thickBot="1" x14ac:dyDescent="0.45">
      <c r="A56" s="329" t="s">
        <v>6</v>
      </c>
      <c r="B56" s="40" t="s">
        <v>119</v>
      </c>
      <c r="C56" s="41">
        <v>0.27</v>
      </c>
      <c r="D56" s="40" t="s">
        <v>120</v>
      </c>
      <c r="E56" s="41">
        <v>1.7250000000000001</v>
      </c>
    </row>
    <row r="57" spans="1:5" ht="26" thickTop="1" thickBot="1" x14ac:dyDescent="0.45">
      <c r="A57" s="330"/>
      <c r="B57" s="65" t="s">
        <v>128</v>
      </c>
      <c r="C57" s="41">
        <v>0.16</v>
      </c>
      <c r="D57" s="40" t="s">
        <v>121</v>
      </c>
      <c r="E57" s="41">
        <v>0.16</v>
      </c>
    </row>
    <row r="58" spans="1:5" ht="26" thickTop="1" thickBot="1" x14ac:dyDescent="0.45">
      <c r="A58" s="330"/>
      <c r="B58" s="42" t="s">
        <v>131</v>
      </c>
      <c r="C58" s="42">
        <v>11.042999999999999</v>
      </c>
      <c r="D58" s="42"/>
      <c r="E58" s="42"/>
    </row>
    <row r="59" spans="1:5" ht="26" thickTop="1" thickBot="1" x14ac:dyDescent="0.45">
      <c r="A59" s="330"/>
      <c r="B59" s="43" t="s">
        <v>157</v>
      </c>
      <c r="C59" s="42">
        <v>439.2</v>
      </c>
      <c r="D59" s="42" t="s">
        <v>159</v>
      </c>
      <c r="E59" s="311">
        <f>C59/PI()</f>
        <v>139.80170201192087</v>
      </c>
    </row>
    <row r="60" spans="1:5" ht="26" thickTop="1" thickBot="1" x14ac:dyDescent="0.45">
      <c r="A60" s="330"/>
      <c r="B60" s="42" t="s">
        <v>156</v>
      </c>
      <c r="C60" s="312">
        <v>6.6</v>
      </c>
      <c r="D60" s="42" t="s">
        <v>158</v>
      </c>
      <c r="E60" s="311">
        <f>PI()/4*(E59-2*C60)^2</f>
        <v>12588.354656899282</v>
      </c>
    </row>
    <row r="61" spans="1:5" ht="26" thickTop="1" thickBot="1" x14ac:dyDescent="0.45">
      <c r="A61" s="331"/>
      <c r="B61" s="335" t="s">
        <v>155</v>
      </c>
      <c r="C61" s="336"/>
      <c r="D61" s="337"/>
      <c r="E61" s="42">
        <v>2.1579999999999999</v>
      </c>
    </row>
    <row r="62" spans="1:5" ht="31" customHeight="1" thickTop="1" thickBot="1" x14ac:dyDescent="0.45">
      <c r="A62" s="38" t="s">
        <v>151</v>
      </c>
      <c r="B62" s="39" t="s">
        <v>152</v>
      </c>
      <c r="C62" s="39">
        <f>(E56-C56)*10+(E57-C57)</f>
        <v>14.55</v>
      </c>
      <c r="D62" s="39" t="s">
        <v>181</v>
      </c>
      <c r="E62" s="314">
        <f>E60*E61/1000*60</f>
        <v>1629.940160975319</v>
      </c>
    </row>
    <row r="63" spans="1:5" ht="17.5" thickTop="1" x14ac:dyDescent="0.4"/>
    <row r="64" spans="1:5" ht="17.5" thickBot="1" x14ac:dyDescent="0.45"/>
    <row r="65" spans="1:5" ht="26" thickTop="1" thickBot="1" x14ac:dyDescent="0.45">
      <c r="A65" s="342" t="s">
        <v>265</v>
      </c>
      <c r="B65" s="342"/>
      <c r="C65" s="342"/>
      <c r="D65" s="342"/>
      <c r="E65" s="342"/>
    </row>
    <row r="66" spans="1:5" ht="26" thickTop="1" thickBot="1" x14ac:dyDescent="0.45">
      <c r="A66" s="340" t="s">
        <v>149</v>
      </c>
      <c r="B66" s="109" t="s">
        <v>178</v>
      </c>
      <c r="C66" s="62">
        <v>2.6</v>
      </c>
      <c r="D66" s="109" t="s">
        <v>179</v>
      </c>
      <c r="E66" s="63">
        <v>0.7</v>
      </c>
    </row>
    <row r="67" spans="1:5" ht="26" thickTop="1" thickBot="1" x14ac:dyDescent="0.45">
      <c r="A67" s="341"/>
      <c r="B67" s="299" t="s">
        <v>116</v>
      </c>
      <c r="C67" s="300">
        <v>6</v>
      </c>
      <c r="D67" s="299" t="s">
        <v>118</v>
      </c>
      <c r="E67" s="300">
        <v>88.5</v>
      </c>
    </row>
    <row r="68" spans="1:5" ht="26" thickTop="1" thickBot="1" x14ac:dyDescent="0.45">
      <c r="A68" s="338" t="s">
        <v>150</v>
      </c>
      <c r="B68" s="65" t="s">
        <v>260</v>
      </c>
      <c r="C68" s="64">
        <v>28</v>
      </c>
      <c r="D68" s="65" t="s">
        <v>261</v>
      </c>
      <c r="E68" s="301">
        <v>0.64</v>
      </c>
    </row>
    <row r="69" spans="1:5" ht="26" thickTop="1" thickBot="1" x14ac:dyDescent="0.45">
      <c r="A69" s="339"/>
      <c r="B69" s="65" t="s">
        <v>268</v>
      </c>
      <c r="C69" s="64">
        <v>34</v>
      </c>
      <c r="D69" s="65" t="s">
        <v>262</v>
      </c>
      <c r="E69" s="64">
        <v>3.76</v>
      </c>
    </row>
    <row r="70" spans="1:5" ht="26" thickTop="1" thickBot="1" x14ac:dyDescent="0.45">
      <c r="A70" s="339"/>
      <c r="B70" s="303" t="s">
        <v>267</v>
      </c>
      <c r="C70" s="304">
        <f>E19</f>
        <v>36</v>
      </c>
      <c r="D70" s="303" t="s">
        <v>231</v>
      </c>
      <c r="E70" s="304">
        <f>E18</f>
        <v>31.4</v>
      </c>
    </row>
    <row r="71" spans="1:5" ht="26" thickTop="1" thickBot="1" x14ac:dyDescent="0.45">
      <c r="A71" s="328" t="s">
        <v>151</v>
      </c>
      <c r="B71" s="308" t="s">
        <v>271</v>
      </c>
      <c r="C71" s="309">
        <f>C70-E70</f>
        <v>4.6000000000000014</v>
      </c>
      <c r="D71" s="308" t="s">
        <v>272</v>
      </c>
      <c r="E71" s="309">
        <f>E70-C68</f>
        <v>3.3999999999999986</v>
      </c>
    </row>
    <row r="72" spans="1:5" ht="26" thickTop="1" thickBot="1" x14ac:dyDescent="0.45">
      <c r="A72" s="328"/>
      <c r="B72" s="39" t="s">
        <v>266</v>
      </c>
      <c r="C72" s="310">
        <f>(C70-E70)/(C70-C68)</f>
        <v>0.57500000000000018</v>
      </c>
      <c r="D72" s="39"/>
      <c r="E72" s="39"/>
    </row>
    <row r="73" spans="1:5" ht="17.5" thickTop="1" x14ac:dyDescent="0.4"/>
  </sheetData>
  <mergeCells count="22">
    <mergeCell ref="A71:A72"/>
    <mergeCell ref="A17:A19"/>
    <mergeCell ref="A37:E37"/>
    <mergeCell ref="A38:A41"/>
    <mergeCell ref="A42:A47"/>
    <mergeCell ref="B47:D47"/>
    <mergeCell ref="A68:A70"/>
    <mergeCell ref="A66:A67"/>
    <mergeCell ref="A65:E65"/>
    <mergeCell ref="A50:E50"/>
    <mergeCell ref="A51:D51"/>
    <mergeCell ref="A52:A55"/>
    <mergeCell ref="A56:A61"/>
    <mergeCell ref="B34:D34"/>
    <mergeCell ref="B61:D61"/>
    <mergeCell ref="A29:A34"/>
    <mergeCell ref="B1:E1"/>
    <mergeCell ref="A10:E10"/>
    <mergeCell ref="A23:E23"/>
    <mergeCell ref="A24:A28"/>
    <mergeCell ref="A11:A16"/>
    <mergeCell ref="B24:D2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BDB3-44EE-4743-878D-F3DF47B43E1C}">
  <dimension ref="A1:F17"/>
  <sheetViews>
    <sheetView workbookViewId="0">
      <selection sqref="A1:F17"/>
    </sheetView>
  </sheetViews>
  <sheetFormatPr defaultRowHeight="17" x14ac:dyDescent="0.4"/>
  <cols>
    <col min="2" max="2" width="17" customWidth="1"/>
  </cols>
  <sheetData>
    <row r="1" spans="1:6" ht="17.5" thickBot="1" x14ac:dyDescent="0.45">
      <c r="A1" s="386" t="s">
        <v>245</v>
      </c>
      <c r="B1" s="387"/>
      <c r="C1" s="387"/>
      <c r="D1" s="387"/>
      <c r="E1" s="387"/>
      <c r="F1" s="388"/>
    </row>
    <row r="2" spans="1:6" ht="19.5" customHeight="1" thickBot="1" x14ac:dyDescent="0.45">
      <c r="A2" s="451" t="s">
        <v>207</v>
      </c>
      <c r="B2" s="131" t="s">
        <v>233</v>
      </c>
      <c r="C2" s="454" t="s">
        <v>246</v>
      </c>
      <c r="D2" s="454"/>
      <c r="E2" s="454"/>
      <c r="F2" s="455"/>
    </row>
    <row r="3" spans="1:6" ht="17" customHeight="1" x14ac:dyDescent="0.4">
      <c r="A3" s="452"/>
      <c r="B3" s="129" t="s">
        <v>219</v>
      </c>
      <c r="C3" s="462">
        <v>120</v>
      </c>
      <c r="D3" s="462"/>
      <c r="E3" s="462"/>
      <c r="F3" s="463"/>
    </row>
    <row r="4" spans="1:6" ht="17.5" thickBot="1" x14ac:dyDescent="0.45">
      <c r="A4" s="453"/>
      <c r="B4" s="130" t="s">
        <v>221</v>
      </c>
      <c r="C4" s="464">
        <v>86</v>
      </c>
      <c r="D4" s="464"/>
      <c r="E4" s="464"/>
      <c r="F4" s="465"/>
    </row>
    <row r="5" spans="1:6" x14ac:dyDescent="0.4">
      <c r="A5" s="459" t="s">
        <v>223</v>
      </c>
      <c r="B5" s="112" t="s">
        <v>218</v>
      </c>
      <c r="C5" s="114">
        <v>1</v>
      </c>
      <c r="D5" s="115">
        <v>0.75</v>
      </c>
      <c r="E5" s="115">
        <v>0.5</v>
      </c>
      <c r="F5" s="116">
        <v>0.25</v>
      </c>
    </row>
    <row r="6" spans="1:6" x14ac:dyDescent="0.4">
      <c r="A6" s="460"/>
      <c r="B6" s="117" t="s">
        <v>219</v>
      </c>
      <c r="C6" s="118">
        <v>120</v>
      </c>
      <c r="D6" s="98">
        <v>90</v>
      </c>
      <c r="E6" s="98">
        <v>60</v>
      </c>
      <c r="F6" s="119">
        <v>30</v>
      </c>
    </row>
    <row r="7" spans="1:6" x14ac:dyDescent="0.4">
      <c r="A7" s="460"/>
      <c r="B7" s="117" t="s">
        <v>220</v>
      </c>
      <c r="C7" s="118">
        <f>C6*3.516</f>
        <v>421.92</v>
      </c>
      <c r="D7" s="118">
        <f>D6*3.516</f>
        <v>316.44</v>
      </c>
      <c r="E7" s="118">
        <f>E6*3.516</f>
        <v>210.96</v>
      </c>
      <c r="F7" s="118">
        <f>F6*3.516</f>
        <v>105.48</v>
      </c>
    </row>
    <row r="8" spans="1:6" x14ac:dyDescent="0.4">
      <c r="A8" s="460"/>
      <c r="B8" s="117" t="s">
        <v>221</v>
      </c>
      <c r="C8" s="118">
        <v>72</v>
      </c>
      <c r="D8" s="98">
        <v>45</v>
      </c>
      <c r="E8" s="98">
        <v>26</v>
      </c>
      <c r="F8" s="119">
        <v>15</v>
      </c>
    </row>
    <row r="9" spans="1:6" ht="17.5" thickBot="1" x14ac:dyDescent="0.45">
      <c r="A9" s="461"/>
      <c r="B9" s="113" t="s">
        <v>227</v>
      </c>
      <c r="C9" s="120">
        <f>C8/C6</f>
        <v>0.6</v>
      </c>
      <c r="D9" s="120">
        <f>D8/D6</f>
        <v>0.5</v>
      </c>
      <c r="E9" s="120">
        <f>E8/E6</f>
        <v>0.43333333333333335</v>
      </c>
      <c r="F9" s="120">
        <f>F8/F6</f>
        <v>0.5</v>
      </c>
    </row>
    <row r="10" spans="1:6" x14ac:dyDescent="0.4">
      <c r="A10" s="456" t="s">
        <v>224</v>
      </c>
      <c r="B10" s="112" t="s">
        <v>222</v>
      </c>
      <c r="C10" s="121">
        <v>1200</v>
      </c>
      <c r="D10" s="122">
        <v>1200</v>
      </c>
      <c r="E10" s="122">
        <v>1200</v>
      </c>
      <c r="F10" s="123">
        <v>1200</v>
      </c>
    </row>
    <row r="11" spans="1:6" x14ac:dyDescent="0.4">
      <c r="A11" s="457"/>
      <c r="B11" s="117" t="s">
        <v>231</v>
      </c>
      <c r="C11" s="124">
        <v>7</v>
      </c>
      <c r="D11" s="125">
        <v>7</v>
      </c>
      <c r="E11" s="125">
        <v>7</v>
      </c>
      <c r="F11" s="126">
        <v>7</v>
      </c>
    </row>
    <row r="12" spans="1:6" x14ac:dyDescent="0.4">
      <c r="A12" s="457"/>
      <c r="B12" s="117" t="s">
        <v>232</v>
      </c>
      <c r="C12" s="124">
        <v>12</v>
      </c>
      <c r="D12" s="125">
        <v>10.75</v>
      </c>
      <c r="E12" s="125">
        <v>9.5</v>
      </c>
      <c r="F12" s="126">
        <v>8.25</v>
      </c>
    </row>
    <row r="13" spans="1:6" ht="17.5" thickBot="1" x14ac:dyDescent="0.45">
      <c r="A13" s="458"/>
      <c r="B13" s="113" t="s">
        <v>217</v>
      </c>
      <c r="C13" s="127">
        <f>C12-C11</f>
        <v>5</v>
      </c>
      <c r="D13" s="127">
        <f>D12-D11</f>
        <v>3.75</v>
      </c>
      <c r="E13" s="127">
        <f>E12-E11</f>
        <v>2.5</v>
      </c>
      <c r="F13" s="127">
        <f>F12-F11</f>
        <v>1.25</v>
      </c>
    </row>
    <row r="14" spans="1:6" x14ac:dyDescent="0.4">
      <c r="A14" s="456" t="s">
        <v>225</v>
      </c>
      <c r="B14" s="112" t="s">
        <v>226</v>
      </c>
      <c r="C14" s="121">
        <v>1500</v>
      </c>
      <c r="D14" s="122">
        <v>1500</v>
      </c>
      <c r="E14" s="122">
        <v>1500</v>
      </c>
      <c r="F14" s="123">
        <v>1500</v>
      </c>
    </row>
    <row r="15" spans="1:6" x14ac:dyDescent="0.4">
      <c r="A15" s="457"/>
      <c r="B15" s="117" t="s">
        <v>231</v>
      </c>
      <c r="C15" s="124">
        <v>35</v>
      </c>
      <c r="D15" s="125">
        <v>28.75</v>
      </c>
      <c r="E15" s="125">
        <v>21.5</v>
      </c>
      <c r="F15" s="126">
        <v>20.25</v>
      </c>
    </row>
    <row r="16" spans="1:6" x14ac:dyDescent="0.4">
      <c r="A16" s="457"/>
      <c r="B16" s="117" t="s">
        <v>232</v>
      </c>
      <c r="C16" s="124">
        <v>30</v>
      </c>
      <c r="D16" s="125">
        <v>25</v>
      </c>
      <c r="E16" s="125">
        <v>19</v>
      </c>
      <c r="F16" s="126">
        <v>19</v>
      </c>
    </row>
    <row r="17" spans="1:6" ht="17.5" thickBot="1" x14ac:dyDescent="0.45">
      <c r="A17" s="458"/>
      <c r="B17" s="113" t="s">
        <v>217</v>
      </c>
      <c r="C17" s="127">
        <f>C15-C16</f>
        <v>5</v>
      </c>
      <c r="D17" s="127">
        <f>D15-D16</f>
        <v>3.75</v>
      </c>
      <c r="E17" s="127">
        <f>E15-E16</f>
        <v>2.5</v>
      </c>
      <c r="F17" s="127">
        <f>F15-F16</f>
        <v>1.25</v>
      </c>
    </row>
  </sheetData>
  <mergeCells count="8">
    <mergeCell ref="A2:A4"/>
    <mergeCell ref="C2:F2"/>
    <mergeCell ref="A1:F1"/>
    <mergeCell ref="A10:A13"/>
    <mergeCell ref="A14:A17"/>
    <mergeCell ref="A5:A9"/>
    <mergeCell ref="C3:F3"/>
    <mergeCell ref="C4:F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C855-2EE4-464C-9102-B69C05D35997}">
  <dimension ref="A1:G10"/>
  <sheetViews>
    <sheetView workbookViewId="0">
      <selection sqref="A1:G10"/>
    </sheetView>
  </sheetViews>
  <sheetFormatPr defaultRowHeight="17" x14ac:dyDescent="0.4"/>
  <cols>
    <col min="1" max="1" width="10.1796875" customWidth="1"/>
    <col min="2" max="2" width="11.08984375" customWidth="1"/>
    <col min="3" max="3" width="12.6328125" customWidth="1"/>
    <col min="4" max="6" width="11.1796875" customWidth="1"/>
    <col min="7" max="7" width="11.36328125" customWidth="1"/>
  </cols>
  <sheetData>
    <row r="1" spans="1:7" ht="17.5" thickBot="1" x14ac:dyDescent="0.45">
      <c r="A1" s="386" t="s">
        <v>247</v>
      </c>
      <c r="B1" s="387"/>
      <c r="C1" s="387"/>
      <c r="D1" s="387"/>
      <c r="E1" s="387"/>
      <c r="F1" s="387"/>
      <c r="G1" s="388"/>
    </row>
    <row r="2" spans="1:7" ht="17.5" thickBot="1" x14ac:dyDescent="0.45">
      <c r="A2" s="156" t="s">
        <v>255</v>
      </c>
      <c r="B2" s="466">
        <f>0</f>
        <v>0</v>
      </c>
      <c r="C2" s="466"/>
      <c r="D2" s="157" t="s">
        <v>229</v>
      </c>
      <c r="E2" s="467">
        <f>'5-全新系統'!D11</f>
        <v>1.1111111111111112E-5</v>
      </c>
      <c r="F2" s="467"/>
      <c r="G2" s="468"/>
    </row>
    <row r="3" spans="1:7" ht="17.5" thickBot="1" x14ac:dyDescent="0.45">
      <c r="A3" s="156" t="s">
        <v>244</v>
      </c>
      <c r="B3" s="157" t="s">
        <v>75</v>
      </c>
      <c r="C3" s="157" t="s">
        <v>181</v>
      </c>
      <c r="D3" s="157" t="s">
        <v>208</v>
      </c>
      <c r="E3" s="157" t="s">
        <v>230</v>
      </c>
      <c r="F3" s="157" t="s">
        <v>228</v>
      </c>
      <c r="G3" s="158" t="s">
        <v>221</v>
      </c>
    </row>
    <row r="4" spans="1:7" x14ac:dyDescent="0.4">
      <c r="A4" s="140">
        <v>1</v>
      </c>
      <c r="B4" s="141">
        <f>'5-全新系統'!D14</f>
        <v>1750</v>
      </c>
      <c r="C4" s="142">
        <f>'5-全新系統'!D6</f>
        <v>1200</v>
      </c>
      <c r="D4" s="142">
        <f>$B$2+$E$2*C4^2</f>
        <v>16</v>
      </c>
      <c r="E4" s="142">
        <f t="shared" ref="E4:E10" si="0">1000*9.81*D4*C4/60/1000/1000</f>
        <v>3.1391999999999998</v>
      </c>
      <c r="F4" s="142">
        <v>1.42</v>
      </c>
      <c r="G4" s="259">
        <f t="shared" ref="G4:G10" si="1">E4*F4</f>
        <v>4.4576639999999994</v>
      </c>
    </row>
    <row r="5" spans="1:7" x14ac:dyDescent="0.4">
      <c r="A5" s="140">
        <v>0.83330000000000004</v>
      </c>
      <c r="B5" s="145">
        <f t="shared" ref="B5:B10" si="2">$B$4*A5</f>
        <v>1458.2750000000001</v>
      </c>
      <c r="C5" s="146">
        <f t="shared" ref="C5:C10" si="3">$C$4*A5</f>
        <v>999.96</v>
      </c>
      <c r="D5" s="146">
        <f t="shared" ref="D5:D10" si="4">$B$2+$E$2*C5^2</f>
        <v>11.110222240000001</v>
      </c>
      <c r="E5" s="146">
        <f t="shared" si="0"/>
        <v>1.8164486753865505</v>
      </c>
      <c r="F5" s="146">
        <v>1.66</v>
      </c>
      <c r="G5" s="159">
        <f t="shared" si="1"/>
        <v>3.0153048011416739</v>
      </c>
    </row>
    <row r="6" spans="1:7" x14ac:dyDescent="0.4">
      <c r="A6" s="147">
        <v>0.75</v>
      </c>
      <c r="B6" s="145">
        <f t="shared" si="2"/>
        <v>1312.5</v>
      </c>
      <c r="C6" s="146">
        <f t="shared" si="3"/>
        <v>900</v>
      </c>
      <c r="D6" s="146">
        <f t="shared" si="4"/>
        <v>9</v>
      </c>
      <c r="E6" s="148">
        <f t="shared" si="0"/>
        <v>1.3243499999999999</v>
      </c>
      <c r="F6" s="125">
        <v>1.7</v>
      </c>
      <c r="G6" s="160">
        <f t="shared" si="1"/>
        <v>2.2513949999999996</v>
      </c>
    </row>
    <row r="7" spans="1:7" x14ac:dyDescent="0.4">
      <c r="A7" s="147">
        <v>0.625</v>
      </c>
      <c r="B7" s="145">
        <f t="shared" si="2"/>
        <v>1093.75</v>
      </c>
      <c r="C7" s="146">
        <f t="shared" si="3"/>
        <v>750</v>
      </c>
      <c r="D7" s="146">
        <f t="shared" si="4"/>
        <v>6.25</v>
      </c>
      <c r="E7" s="148">
        <f t="shared" si="0"/>
        <v>0.76640624999999996</v>
      </c>
      <c r="F7" s="125">
        <v>1.9</v>
      </c>
      <c r="G7" s="160">
        <f t="shared" si="1"/>
        <v>1.4561718749999999</v>
      </c>
    </row>
    <row r="8" spans="1:7" x14ac:dyDescent="0.4">
      <c r="A8" s="147">
        <v>0.5</v>
      </c>
      <c r="B8" s="145">
        <f t="shared" si="2"/>
        <v>875</v>
      </c>
      <c r="C8" s="146">
        <f t="shared" si="3"/>
        <v>600</v>
      </c>
      <c r="D8" s="146">
        <f t="shared" si="4"/>
        <v>4</v>
      </c>
      <c r="E8" s="148">
        <f t="shared" si="0"/>
        <v>0.39239999999999997</v>
      </c>
      <c r="F8" s="125">
        <v>2</v>
      </c>
      <c r="G8" s="160">
        <f t="shared" si="1"/>
        <v>0.78479999999999994</v>
      </c>
    </row>
    <row r="9" spans="1:7" x14ac:dyDescent="0.4">
      <c r="A9" s="150">
        <v>0.35680000000000001</v>
      </c>
      <c r="B9" s="145">
        <f t="shared" si="2"/>
        <v>624.4</v>
      </c>
      <c r="C9" s="146">
        <f t="shared" si="3"/>
        <v>428.16</v>
      </c>
      <c r="D9" s="146">
        <f t="shared" si="4"/>
        <v>2.0368998400000002</v>
      </c>
      <c r="E9" s="151">
        <f t="shared" si="0"/>
        <v>0.14259146230333444</v>
      </c>
      <c r="F9" s="161">
        <v>2.35</v>
      </c>
      <c r="G9" s="162">
        <f t="shared" si="1"/>
        <v>0.33508993641283596</v>
      </c>
    </row>
    <row r="10" spans="1:7" ht="17.5" thickBot="1" x14ac:dyDescent="0.45">
      <c r="A10" s="152">
        <v>0.25</v>
      </c>
      <c r="B10" s="260">
        <f t="shared" si="2"/>
        <v>437.5</v>
      </c>
      <c r="C10" s="164">
        <f t="shared" si="3"/>
        <v>300</v>
      </c>
      <c r="D10" s="164">
        <f t="shared" si="4"/>
        <v>1</v>
      </c>
      <c r="E10" s="153">
        <f t="shared" si="0"/>
        <v>4.9049999999999996E-2</v>
      </c>
      <c r="F10" s="128">
        <v>2.5</v>
      </c>
      <c r="G10" s="163">
        <f t="shared" si="1"/>
        <v>0.12262499999999998</v>
      </c>
    </row>
  </sheetData>
  <mergeCells count="3">
    <mergeCell ref="A1:G1"/>
    <mergeCell ref="B2:C2"/>
    <mergeCell ref="E2:G2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45E4-D75A-4ABF-AE77-1104EBA57416}">
  <dimension ref="A1:G10"/>
  <sheetViews>
    <sheetView workbookViewId="0">
      <selection activeCell="G12" sqref="G12"/>
    </sheetView>
  </sheetViews>
  <sheetFormatPr defaultRowHeight="17" x14ac:dyDescent="0.4"/>
  <cols>
    <col min="1" max="1" width="12.54296875" customWidth="1"/>
    <col min="2" max="2" width="10.90625" customWidth="1"/>
    <col min="3" max="3" width="10" bestFit="1" customWidth="1"/>
    <col min="4" max="4" width="10.6328125" customWidth="1"/>
    <col min="5" max="5" width="11.36328125" customWidth="1"/>
    <col min="6" max="6" width="11" customWidth="1"/>
    <col min="7" max="7" width="13.26953125" customWidth="1"/>
  </cols>
  <sheetData>
    <row r="1" spans="1:7" ht="17.5" thickBot="1" x14ac:dyDescent="0.45">
      <c r="A1" s="471" t="s">
        <v>248</v>
      </c>
      <c r="B1" s="454"/>
      <c r="C1" s="454"/>
      <c r="D1" s="454"/>
      <c r="E1" s="454"/>
      <c r="F1" s="454"/>
      <c r="G1" s="455"/>
    </row>
    <row r="2" spans="1:7" ht="17.5" thickBot="1" x14ac:dyDescent="0.45">
      <c r="A2" s="131" t="s">
        <v>255</v>
      </c>
      <c r="B2" s="469">
        <f>'5-全新系統'!F10</f>
        <v>2.6</v>
      </c>
      <c r="C2" s="470"/>
      <c r="D2" s="135" t="s">
        <v>229</v>
      </c>
      <c r="E2" s="472">
        <f>'5-全新系統'!F11</f>
        <v>2.8444444444444446E-6</v>
      </c>
      <c r="F2" s="473"/>
      <c r="G2" s="474"/>
    </row>
    <row r="3" spans="1:7" ht="17.5" thickBot="1" x14ac:dyDescent="0.45">
      <c r="A3" s="136" t="s">
        <v>244</v>
      </c>
      <c r="B3" s="137" t="s">
        <v>75</v>
      </c>
      <c r="C3" s="138" t="s">
        <v>181</v>
      </c>
      <c r="D3" s="138" t="s">
        <v>208</v>
      </c>
      <c r="E3" s="138" t="s">
        <v>230</v>
      </c>
      <c r="F3" s="138" t="s">
        <v>228</v>
      </c>
      <c r="G3" s="139" t="s">
        <v>221</v>
      </c>
    </row>
    <row r="4" spans="1:7" x14ac:dyDescent="0.4">
      <c r="A4" s="140">
        <v>1</v>
      </c>
      <c r="B4" s="141">
        <f>'5-全新系統'!F14</f>
        <v>1750</v>
      </c>
      <c r="C4" s="142">
        <f>'5-全新系統'!F6</f>
        <v>1500</v>
      </c>
      <c r="D4" s="142">
        <f t="shared" ref="D4:D10" si="0">$B$2+$E$2*C4^2</f>
        <v>9</v>
      </c>
      <c r="E4" s="142">
        <f t="shared" ref="E4:E10" si="1">1000*9.81*D4*C4/60/1000/1000</f>
        <v>2.2072500000000002</v>
      </c>
      <c r="F4" s="143">
        <f>'5-全新系統'!F22</f>
        <v>1.4169556756734956</v>
      </c>
      <c r="G4" s="144">
        <f t="shared" ref="G4:G10" si="2">E4*F4</f>
        <v>3.1275754151303232</v>
      </c>
    </row>
    <row r="5" spans="1:7" x14ac:dyDescent="0.4">
      <c r="A5" s="140">
        <v>0.83330000000000004</v>
      </c>
      <c r="B5" s="257">
        <f t="shared" ref="B5:B10" si="3">$B$4*A5</f>
        <v>1458.2750000000001</v>
      </c>
      <c r="C5" s="148">
        <f t="shared" ref="C5:C10" si="4">$C$4*A5</f>
        <v>1249.95</v>
      </c>
      <c r="D5" s="148">
        <f t="shared" si="0"/>
        <v>7.0440888960000017</v>
      </c>
      <c r="E5" s="148">
        <f t="shared" si="1"/>
        <v>1.4395780826932758</v>
      </c>
      <c r="F5" s="85">
        <v>1.66</v>
      </c>
      <c r="G5" s="149">
        <f t="shared" si="2"/>
        <v>2.3896996172708378</v>
      </c>
    </row>
    <row r="6" spans="1:7" x14ac:dyDescent="0.4">
      <c r="A6" s="147">
        <v>0.75</v>
      </c>
      <c r="B6" s="257">
        <f t="shared" si="3"/>
        <v>1312.5</v>
      </c>
      <c r="C6" s="148">
        <f t="shared" si="4"/>
        <v>1125</v>
      </c>
      <c r="D6" s="148">
        <f t="shared" si="0"/>
        <v>6.2</v>
      </c>
      <c r="E6" s="148">
        <f t="shared" si="1"/>
        <v>1.1404124999999998</v>
      </c>
      <c r="F6" s="85">
        <v>1.7</v>
      </c>
      <c r="G6" s="149">
        <f t="shared" si="2"/>
        <v>1.9387012499999996</v>
      </c>
    </row>
    <row r="7" spans="1:7" x14ac:dyDescent="0.4">
      <c r="A7" s="147">
        <v>0.625</v>
      </c>
      <c r="B7" s="257">
        <f t="shared" si="3"/>
        <v>1093.75</v>
      </c>
      <c r="C7" s="148">
        <f t="shared" si="4"/>
        <v>937.5</v>
      </c>
      <c r="D7" s="148">
        <f t="shared" si="0"/>
        <v>5.0999999999999996</v>
      </c>
      <c r="E7" s="148">
        <f t="shared" si="1"/>
        <v>0.78173437499999998</v>
      </c>
      <c r="F7" s="85">
        <v>1.9</v>
      </c>
      <c r="G7" s="149">
        <f t="shared" si="2"/>
        <v>1.4852953124999999</v>
      </c>
    </row>
    <row r="8" spans="1:7" x14ac:dyDescent="0.4">
      <c r="A8" s="147">
        <v>0.5</v>
      </c>
      <c r="B8" s="257">
        <f t="shared" si="3"/>
        <v>875</v>
      </c>
      <c r="C8" s="148">
        <f t="shared" si="4"/>
        <v>750</v>
      </c>
      <c r="D8" s="148">
        <f t="shared" si="0"/>
        <v>4.2</v>
      </c>
      <c r="E8" s="148">
        <f t="shared" si="1"/>
        <v>0.51502499999999996</v>
      </c>
      <c r="F8" s="85">
        <v>2</v>
      </c>
      <c r="G8" s="149">
        <f t="shared" si="2"/>
        <v>1.0300499999999999</v>
      </c>
    </row>
    <row r="9" spans="1:7" x14ac:dyDescent="0.4">
      <c r="A9" s="150">
        <v>0.35680000000000001</v>
      </c>
      <c r="B9" s="257">
        <f t="shared" si="3"/>
        <v>624.4</v>
      </c>
      <c r="C9" s="148">
        <f t="shared" si="4"/>
        <v>535.20000000000005</v>
      </c>
      <c r="D9" s="148">
        <f t="shared" si="0"/>
        <v>3.4147599360000003</v>
      </c>
      <c r="E9" s="148">
        <f t="shared" si="1"/>
        <v>0.29880925115166718</v>
      </c>
      <c r="F9" s="85">
        <v>2.35</v>
      </c>
      <c r="G9" s="149">
        <f t="shared" si="2"/>
        <v>0.7022017402064179</v>
      </c>
    </row>
    <row r="10" spans="1:7" ht="17.5" thickBot="1" x14ac:dyDescent="0.45">
      <c r="A10" s="152">
        <v>0.25</v>
      </c>
      <c r="B10" s="258">
        <f t="shared" si="3"/>
        <v>437.5</v>
      </c>
      <c r="C10" s="153">
        <f t="shared" si="4"/>
        <v>375</v>
      </c>
      <c r="D10" s="153">
        <f t="shared" si="0"/>
        <v>3</v>
      </c>
      <c r="E10" s="153">
        <f t="shared" si="1"/>
        <v>0.1839375</v>
      </c>
      <c r="F10" s="154">
        <v>2.5</v>
      </c>
      <c r="G10" s="155">
        <f t="shared" si="2"/>
        <v>0.45984375</v>
      </c>
    </row>
  </sheetData>
  <mergeCells count="3">
    <mergeCell ref="B2:C2"/>
    <mergeCell ref="A1:G1"/>
    <mergeCell ref="E2:G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6C0D-CFE8-4CA3-8DFC-7F115597852B}">
  <dimension ref="B1:K20"/>
  <sheetViews>
    <sheetView zoomScaleNormal="100" workbookViewId="0">
      <selection activeCell="H15" sqref="H15"/>
    </sheetView>
  </sheetViews>
  <sheetFormatPr defaultRowHeight="17" x14ac:dyDescent="0.4"/>
  <cols>
    <col min="3" max="3" width="44.54296875" customWidth="1"/>
    <col min="4" max="4" width="12.81640625" customWidth="1"/>
    <col min="5" max="5" width="13.1796875" customWidth="1"/>
    <col min="6" max="6" width="12.36328125" customWidth="1"/>
    <col min="7" max="7" width="14" customWidth="1"/>
    <col min="8" max="8" width="13.90625" customWidth="1"/>
    <col min="9" max="9" width="12.453125" customWidth="1"/>
  </cols>
  <sheetData>
    <row r="1" spans="2:11" ht="22" thickBot="1" x14ac:dyDescent="0.45">
      <c r="B1" s="352" t="s">
        <v>163</v>
      </c>
      <c r="C1" s="353"/>
      <c r="D1" s="353"/>
      <c r="E1" s="353"/>
      <c r="F1" s="353"/>
      <c r="G1" s="353"/>
      <c r="H1" s="353"/>
      <c r="I1" s="354"/>
    </row>
    <row r="2" spans="2:11" ht="20" thickBot="1" x14ac:dyDescent="0.45">
      <c r="B2" s="73" t="s">
        <v>14</v>
      </c>
      <c r="C2" s="73" t="s">
        <v>15</v>
      </c>
      <c r="D2" s="73" t="s">
        <v>165</v>
      </c>
      <c r="E2" s="73" t="s">
        <v>164</v>
      </c>
      <c r="F2" s="73" t="s">
        <v>167</v>
      </c>
      <c r="G2" s="73" t="s">
        <v>168</v>
      </c>
      <c r="H2" s="73" t="s">
        <v>169</v>
      </c>
      <c r="I2" s="73" t="s">
        <v>170</v>
      </c>
    </row>
    <row r="3" spans="2:11" ht="17" customHeight="1" x14ac:dyDescent="0.4">
      <c r="B3" s="349" t="s">
        <v>191</v>
      </c>
      <c r="C3" s="68" t="s">
        <v>166</v>
      </c>
      <c r="D3" s="71">
        <f>'1.1-基本資料與量測資料'!C13</f>
        <v>86</v>
      </c>
      <c r="E3" s="59">
        <f>'1.1-基本資料與量測資料'!C12</f>
        <v>120</v>
      </c>
      <c r="F3" s="61" t="s">
        <v>21</v>
      </c>
      <c r="G3" s="61" t="s">
        <v>21</v>
      </c>
      <c r="H3" s="61" t="s">
        <v>21</v>
      </c>
      <c r="I3" s="48" t="s">
        <v>21</v>
      </c>
    </row>
    <row r="4" spans="2:11" ht="17" customHeight="1" x14ac:dyDescent="0.4">
      <c r="B4" s="350"/>
      <c r="C4" s="69" t="s">
        <v>182</v>
      </c>
      <c r="D4" s="355">
        <f>'1.1-基本資料與量測資料'!C16</f>
        <v>5</v>
      </c>
      <c r="E4" s="356"/>
      <c r="F4" s="356"/>
      <c r="G4" s="356">
        <f>'1.1-基本資料與量測資料'!E16</f>
        <v>5</v>
      </c>
      <c r="H4" s="356"/>
      <c r="I4" s="49" t="s">
        <v>21</v>
      </c>
    </row>
    <row r="5" spans="2:11" ht="17" customHeight="1" x14ac:dyDescent="0.4">
      <c r="B5" s="350"/>
      <c r="C5" s="69" t="s">
        <v>19</v>
      </c>
      <c r="D5" s="357">
        <f>'1.1-基本資料與量測資料'!C17</f>
        <v>89.61</v>
      </c>
      <c r="E5" s="358"/>
      <c r="F5" s="60">
        <f>'1.1-基本資料與量測資料'!C31</f>
        <v>7.1929999999999996</v>
      </c>
      <c r="G5" s="60">
        <v>11.042999999999999</v>
      </c>
      <c r="H5" s="60">
        <v>3.76</v>
      </c>
      <c r="I5" s="50">
        <f>SUM(D5:H5)</f>
        <v>111.60600000000001</v>
      </c>
    </row>
    <row r="6" spans="2:11" ht="17" customHeight="1" x14ac:dyDescent="0.4">
      <c r="B6" s="350"/>
      <c r="C6" s="69" t="s">
        <v>20</v>
      </c>
      <c r="D6" s="66" t="s">
        <v>21</v>
      </c>
      <c r="E6" s="344">
        <f>'1.1-基本資料與量測資料'!E35</f>
        <v>1044.7506655123816</v>
      </c>
      <c r="F6" s="344"/>
      <c r="G6" s="344">
        <f>'1.1-基本資料與量測資料'!E62</f>
        <v>1629.940160975319</v>
      </c>
      <c r="H6" s="344"/>
      <c r="I6" s="49" t="s">
        <v>21</v>
      </c>
    </row>
    <row r="7" spans="2:11" ht="17" customHeight="1" x14ac:dyDescent="0.4">
      <c r="B7" s="350"/>
      <c r="C7" s="69" t="s">
        <v>22</v>
      </c>
      <c r="D7" s="66" t="s">
        <v>21</v>
      </c>
      <c r="E7" s="344">
        <f>'1.1-基本資料與量測資料'!C35</f>
        <v>22.85</v>
      </c>
      <c r="F7" s="344"/>
      <c r="G7" s="344">
        <f>'1.1-基本資料與量測資料'!C62</f>
        <v>14.55</v>
      </c>
      <c r="H7" s="344"/>
      <c r="I7" s="49" t="s">
        <v>21</v>
      </c>
    </row>
    <row r="8" spans="2:11" ht="17" customHeight="1" thickBot="1" x14ac:dyDescent="0.45">
      <c r="B8" s="351"/>
      <c r="C8" s="70" t="s">
        <v>55</v>
      </c>
      <c r="D8" s="67" t="s">
        <v>21</v>
      </c>
      <c r="E8" s="345">
        <f>'1.1-基本資料與量測資料'!C20</f>
        <v>5.8500000000000014</v>
      </c>
      <c r="F8" s="345"/>
      <c r="G8" s="345">
        <f>'1.1-基本資料與量測資料'!E20</f>
        <v>4.6000000000000014</v>
      </c>
      <c r="H8" s="345"/>
      <c r="I8" s="57" t="s">
        <v>21</v>
      </c>
    </row>
    <row r="9" spans="2:11" ht="17" customHeight="1" x14ac:dyDescent="0.4">
      <c r="B9" s="349" t="s">
        <v>190</v>
      </c>
      <c r="C9" s="68" t="s">
        <v>23</v>
      </c>
      <c r="D9" s="72" t="s">
        <v>21</v>
      </c>
      <c r="E9" s="362">
        <f>(E6/60)*4.186*E8</f>
        <v>426.39931286889589</v>
      </c>
      <c r="F9" s="362"/>
      <c r="G9" s="302">
        <f>G6/60*4.186*G8</f>
        <v>523.09126272793935</v>
      </c>
      <c r="H9" s="302">
        <f>G9+H5</f>
        <v>526.85126272793934</v>
      </c>
      <c r="I9" s="48" t="s">
        <v>21</v>
      </c>
    </row>
    <row r="10" spans="2:11" ht="17" customHeight="1" x14ac:dyDescent="0.4">
      <c r="B10" s="350"/>
      <c r="C10" s="69" t="s">
        <v>24</v>
      </c>
      <c r="D10" s="66" t="s">
        <v>21</v>
      </c>
      <c r="E10" s="360">
        <f>E9/3.516</f>
        <v>121.27397976931054</v>
      </c>
      <c r="F10" s="360"/>
      <c r="G10" s="80">
        <f>G9/3.516</f>
        <v>148.77453433672906</v>
      </c>
      <c r="H10" s="80">
        <f>H9/3.516</f>
        <v>149.84393137882233</v>
      </c>
      <c r="I10" s="49" t="s">
        <v>21</v>
      </c>
    </row>
    <row r="11" spans="2:11" ht="17" customHeight="1" x14ac:dyDescent="0.4">
      <c r="B11" s="350"/>
      <c r="C11" s="69" t="s">
        <v>10</v>
      </c>
      <c r="D11" s="66" t="s">
        <v>21</v>
      </c>
      <c r="E11" s="66" t="s">
        <v>21</v>
      </c>
      <c r="F11" s="58">
        <f>9.81*E6*E7/60000</f>
        <v>3.9031623675876199</v>
      </c>
      <c r="G11" s="361">
        <f>9.81*G6*G7/60000</f>
        <v>3.877505397448211</v>
      </c>
      <c r="H11" s="361"/>
      <c r="I11" s="49" t="s">
        <v>21</v>
      </c>
    </row>
    <row r="12" spans="2:11" ht="17" customHeight="1" thickBot="1" x14ac:dyDescent="0.45">
      <c r="B12" s="351"/>
      <c r="C12" s="70" t="s">
        <v>5</v>
      </c>
      <c r="D12" s="267" t="s">
        <v>21</v>
      </c>
      <c r="E12" s="289">
        <f>D5/E10</f>
        <v>0.73890541211278538</v>
      </c>
      <c r="F12" s="289">
        <f>F5/E10</f>
        <v>5.9311981132990341E-2</v>
      </c>
      <c r="G12" s="289">
        <f>G5/E10</f>
        <v>9.105827994600478E-2</v>
      </c>
      <c r="H12" s="289">
        <f>H5/E10</f>
        <v>3.1004177542060848E-2</v>
      </c>
      <c r="I12" s="290">
        <f>SUMIF(E12:G12,"&gt;0")</f>
        <v>0.88927567319178047</v>
      </c>
      <c r="J12" s="475">
        <f>F12+G12+H12</f>
        <v>0.18137443862105596</v>
      </c>
      <c r="K12">
        <v>0.12</v>
      </c>
    </row>
    <row r="13" spans="2:11" ht="22.5" customHeight="1" x14ac:dyDescent="0.4">
      <c r="B13" s="346" t="s">
        <v>269</v>
      </c>
      <c r="C13" s="287" t="s">
        <v>237</v>
      </c>
      <c r="D13" s="269" t="s">
        <v>21</v>
      </c>
      <c r="E13" s="61" t="s">
        <v>21</v>
      </c>
      <c r="F13" s="296">
        <f>E9/F5</f>
        <v>59.279759887237027</v>
      </c>
      <c r="G13" s="296">
        <f>G9/G5</f>
        <v>47.368583059670321</v>
      </c>
      <c r="H13" s="296">
        <f>H9/H5</f>
        <v>140.12001668296259</v>
      </c>
      <c r="I13" s="48" t="s">
        <v>21</v>
      </c>
    </row>
    <row r="14" spans="2:11" ht="23.5" customHeight="1" thickBot="1" x14ac:dyDescent="0.45">
      <c r="B14" s="347"/>
      <c r="C14" s="288" t="s">
        <v>192</v>
      </c>
      <c r="D14" s="297">
        <f>D5/D3</f>
        <v>1.0419767441860466</v>
      </c>
      <c r="E14" s="298">
        <f>E10/E3</f>
        <v>1.0106164980775878</v>
      </c>
      <c r="F14" s="56" t="s">
        <v>21</v>
      </c>
      <c r="G14" s="56" t="s">
        <v>21</v>
      </c>
      <c r="H14" s="56" t="s">
        <v>21</v>
      </c>
      <c r="I14" s="57" t="s">
        <v>21</v>
      </c>
      <c r="J14">
        <f>G6/H5</f>
        <v>433.4947236636487</v>
      </c>
    </row>
    <row r="15" spans="2:11" ht="32" customHeight="1" thickBot="1" x14ac:dyDescent="0.45">
      <c r="B15" s="348"/>
      <c r="C15" s="74" t="s">
        <v>259</v>
      </c>
      <c r="D15" s="291" t="s">
        <v>21</v>
      </c>
      <c r="E15" s="292" t="s">
        <v>21</v>
      </c>
      <c r="F15" s="293">
        <f>F5/F11</f>
        <v>1.842864662698029</v>
      </c>
      <c r="G15" s="293">
        <f>G5/G11</f>
        <v>2.8479650878803175</v>
      </c>
      <c r="H15" s="294">
        <f>H5/G6</f>
        <v>2.3068331525435276E-3</v>
      </c>
      <c r="I15" s="295" t="s">
        <v>21</v>
      </c>
    </row>
    <row r="16" spans="2:11" ht="26.5" customHeight="1" thickBot="1" x14ac:dyDescent="0.45">
      <c r="B16" s="346" t="s">
        <v>193</v>
      </c>
      <c r="C16" s="74" t="s">
        <v>238</v>
      </c>
      <c r="D16" s="75" t="s">
        <v>21</v>
      </c>
      <c r="E16" s="76" t="s">
        <v>21</v>
      </c>
      <c r="F16" s="77">
        <f>E9/F11</f>
        <v>109.24457470941321</v>
      </c>
      <c r="G16" s="77">
        <f>G9/G11</f>
        <v>134.90407081630011</v>
      </c>
      <c r="H16" s="76" t="s">
        <v>21</v>
      </c>
      <c r="I16" s="78" t="s">
        <v>21</v>
      </c>
    </row>
    <row r="17" spans="2:9" ht="25" customHeight="1" x14ac:dyDescent="0.4">
      <c r="B17" s="347"/>
      <c r="C17" s="69" t="s">
        <v>188</v>
      </c>
      <c r="D17" s="66" t="s">
        <v>21</v>
      </c>
      <c r="E17" s="360">
        <f>'1.1-基本資料與量測資料'!E28</f>
        <v>0</v>
      </c>
      <c r="F17" s="360"/>
      <c r="G17" s="360">
        <f>'1.1-基本資料與量測資料'!C66</f>
        <v>2.6</v>
      </c>
      <c r="H17" s="360"/>
      <c r="I17" s="49" t="s">
        <v>21</v>
      </c>
    </row>
    <row r="18" spans="2:9" ht="25" customHeight="1" x14ac:dyDescent="0.4">
      <c r="B18" s="347"/>
      <c r="C18" s="69" t="s">
        <v>189</v>
      </c>
      <c r="D18" s="66" t="s">
        <v>21</v>
      </c>
      <c r="E18" s="359">
        <f>(E7-E17)/E6^2</f>
        <v>2.0934417997610273E-5</v>
      </c>
      <c r="F18" s="359"/>
      <c r="G18" s="359">
        <f>(G7-G17)/G6^2</f>
        <v>4.4980531606781368E-6</v>
      </c>
      <c r="H18" s="359"/>
      <c r="I18" s="49" t="s">
        <v>21</v>
      </c>
    </row>
    <row r="19" spans="2:9" ht="17" customHeight="1" x14ac:dyDescent="0.4">
      <c r="B19" s="347"/>
      <c r="C19" s="69" t="s">
        <v>1</v>
      </c>
      <c r="D19" s="66" t="s">
        <v>21</v>
      </c>
      <c r="E19" s="51" t="s">
        <v>187</v>
      </c>
      <c r="F19" s="55" t="s">
        <v>25</v>
      </c>
      <c r="G19" s="51" t="s">
        <v>21</v>
      </c>
      <c r="H19" s="51" t="s">
        <v>21</v>
      </c>
      <c r="I19" s="49" t="s">
        <v>21</v>
      </c>
    </row>
    <row r="20" spans="2:9" ht="17.5" customHeight="1" thickBot="1" x14ac:dyDescent="0.45">
      <c r="B20" s="348"/>
      <c r="C20" s="70" t="s">
        <v>2</v>
      </c>
      <c r="D20" s="67" t="s">
        <v>21</v>
      </c>
      <c r="E20" s="56" t="s">
        <v>21</v>
      </c>
      <c r="F20" s="56" t="s">
        <v>21</v>
      </c>
      <c r="G20" s="52" t="s">
        <v>26</v>
      </c>
      <c r="H20" s="56" t="s">
        <v>21</v>
      </c>
      <c r="I20" s="57" t="s">
        <v>21</v>
      </c>
    </row>
  </sheetData>
  <mergeCells count="21">
    <mergeCell ref="B16:B20"/>
    <mergeCell ref="B13:B15"/>
    <mergeCell ref="B3:B8"/>
    <mergeCell ref="B9:B12"/>
    <mergeCell ref="B1:I1"/>
    <mergeCell ref="D4:F4"/>
    <mergeCell ref="G4:H4"/>
    <mergeCell ref="D5:E5"/>
    <mergeCell ref="E18:F18"/>
    <mergeCell ref="G18:H18"/>
    <mergeCell ref="E10:F10"/>
    <mergeCell ref="G11:H11"/>
    <mergeCell ref="E17:F17"/>
    <mergeCell ref="G17:H17"/>
    <mergeCell ref="E6:F6"/>
    <mergeCell ref="E9:F9"/>
    <mergeCell ref="G6:H6"/>
    <mergeCell ref="E7:F7"/>
    <mergeCell ref="G7:H7"/>
    <mergeCell ref="E8:F8"/>
    <mergeCell ref="G8:H8"/>
  </mergeCells>
  <phoneticPr fontId="2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4E2E-4FEB-4DA3-81E5-58D93AA0F289}">
  <dimension ref="A1:J18"/>
  <sheetViews>
    <sheetView topLeftCell="A4" zoomScale="112" zoomScaleNormal="112" workbookViewId="0">
      <selection activeCell="J18" sqref="J18"/>
    </sheetView>
  </sheetViews>
  <sheetFormatPr defaultRowHeight="17" x14ac:dyDescent="0.4"/>
  <cols>
    <col min="2" max="2" width="30.90625" customWidth="1"/>
    <col min="3" max="3" width="12.453125" customWidth="1"/>
    <col min="4" max="4" width="14.36328125" customWidth="1"/>
    <col min="5" max="5" width="13.90625" customWidth="1"/>
    <col min="6" max="6" width="13.81640625" customWidth="1"/>
    <col min="7" max="7" width="15.26953125" customWidth="1"/>
    <col min="8" max="8" width="14.1796875" customWidth="1"/>
  </cols>
  <sheetData>
    <row r="1" spans="1:8" ht="20" thickBot="1" x14ac:dyDescent="0.45">
      <c r="A1" s="367" t="s">
        <v>163</v>
      </c>
      <c r="B1" s="368"/>
      <c r="C1" s="368"/>
      <c r="D1" s="368"/>
      <c r="E1" s="368"/>
      <c r="F1" s="368"/>
      <c r="G1" s="368"/>
      <c r="H1" s="369"/>
    </row>
    <row r="2" spans="1:8" ht="20" thickBot="1" x14ac:dyDescent="0.45">
      <c r="A2" s="277" t="s">
        <v>14</v>
      </c>
      <c r="B2" s="277" t="s">
        <v>15</v>
      </c>
      <c r="C2" s="276" t="s">
        <v>165</v>
      </c>
      <c r="D2" s="274" t="s">
        <v>164</v>
      </c>
      <c r="E2" s="274" t="s">
        <v>167</v>
      </c>
      <c r="F2" s="274" t="s">
        <v>168</v>
      </c>
      <c r="G2" s="274" t="s">
        <v>169</v>
      </c>
      <c r="H2" s="275" t="s">
        <v>170</v>
      </c>
    </row>
    <row r="3" spans="1:8" ht="17" customHeight="1" x14ac:dyDescent="0.4">
      <c r="A3" s="364" t="s">
        <v>194</v>
      </c>
      <c r="B3" s="283" t="s">
        <v>166</v>
      </c>
      <c r="C3" s="102">
        <f>'1.1-基本資料與量測資料'!C13</f>
        <v>86</v>
      </c>
      <c r="D3" s="59">
        <f>'1.1-基本資料與量測資料'!C12</f>
        <v>120</v>
      </c>
      <c r="E3" s="61" t="s">
        <v>21</v>
      </c>
      <c r="F3" s="61" t="s">
        <v>21</v>
      </c>
      <c r="G3" s="61" t="s">
        <v>21</v>
      </c>
      <c r="H3" s="48" t="s">
        <v>21</v>
      </c>
    </row>
    <row r="4" spans="1:8" ht="17" customHeight="1" x14ac:dyDescent="0.4">
      <c r="A4" s="365"/>
      <c r="B4" s="281" t="s">
        <v>180</v>
      </c>
      <c r="C4" s="285">
        <f>'1.2-系統量測數據計算'!D14</f>
        <v>1.0419767441860466</v>
      </c>
      <c r="D4" s="79">
        <f>'1.2-系統量測數據計算'!E14</f>
        <v>1.0106164980775878</v>
      </c>
      <c r="E4" s="51" t="s">
        <v>21</v>
      </c>
      <c r="F4" s="51" t="s">
        <v>21</v>
      </c>
      <c r="G4" s="51" t="s">
        <v>21</v>
      </c>
      <c r="H4" s="49" t="s">
        <v>21</v>
      </c>
    </row>
    <row r="5" spans="1:8" ht="17" customHeight="1" x14ac:dyDescent="0.4">
      <c r="A5" s="365"/>
      <c r="B5" s="281" t="s">
        <v>182</v>
      </c>
      <c r="C5" s="133" t="s">
        <v>21</v>
      </c>
      <c r="D5" s="358">
        <f>'1.1-基本資料與量測資料'!C16</f>
        <v>5</v>
      </c>
      <c r="E5" s="358"/>
      <c r="F5" s="370">
        <f>'1.1-基本資料與量測資料'!E16</f>
        <v>5</v>
      </c>
      <c r="G5" s="370"/>
      <c r="H5" s="49" t="s">
        <v>21</v>
      </c>
    </row>
    <row r="6" spans="1:8" ht="19" customHeight="1" x14ac:dyDescent="0.4">
      <c r="A6" s="365"/>
      <c r="B6" s="281" t="s">
        <v>183</v>
      </c>
      <c r="C6" s="133" t="s">
        <v>21</v>
      </c>
      <c r="D6" s="360">
        <f>'1.1-基本資料與量測資料'!E28</f>
        <v>0</v>
      </c>
      <c r="E6" s="356"/>
      <c r="F6" s="360">
        <f>'1.1-基本資料與量測資料'!C66</f>
        <v>2.6</v>
      </c>
      <c r="G6" s="356"/>
      <c r="H6" s="49" t="s">
        <v>21</v>
      </c>
    </row>
    <row r="7" spans="1:8" ht="19" customHeight="1" x14ac:dyDescent="0.4">
      <c r="A7" s="365"/>
      <c r="B7" s="281" t="s">
        <v>184</v>
      </c>
      <c r="C7" s="133" t="s">
        <v>21</v>
      </c>
      <c r="D7" s="359">
        <f>'1.2-系統量測數據計算'!E18</f>
        <v>2.0934417997610273E-5</v>
      </c>
      <c r="E7" s="356"/>
      <c r="F7" s="359">
        <f>'1.2-系統量測數據計算'!G18</f>
        <v>4.4980531606781368E-6</v>
      </c>
      <c r="G7" s="356"/>
      <c r="H7" s="49" t="s">
        <v>21</v>
      </c>
    </row>
    <row r="8" spans="1:8" ht="19" customHeight="1" x14ac:dyDescent="0.4">
      <c r="A8" s="365"/>
      <c r="B8" s="281" t="s">
        <v>4</v>
      </c>
      <c r="C8" s="133" t="s">
        <v>21</v>
      </c>
      <c r="D8" s="51" t="s">
        <v>21</v>
      </c>
      <c r="E8" s="80">
        <f>'1.2-系統量測數據計算'!F15</f>
        <v>1.842864662698029</v>
      </c>
      <c r="F8" s="80">
        <f>'1.2-系統量測數據計算'!G15</f>
        <v>2.8479650878803175</v>
      </c>
      <c r="G8" s="81">
        <f>'1.2-系統量測數據計算'!H15</f>
        <v>2.3068331525435276E-3</v>
      </c>
      <c r="H8" s="49" t="s">
        <v>21</v>
      </c>
    </row>
    <row r="9" spans="1:8" ht="19" customHeight="1" x14ac:dyDescent="0.4">
      <c r="A9" s="365"/>
      <c r="B9" s="281" t="s">
        <v>23</v>
      </c>
      <c r="C9" s="133" t="s">
        <v>21</v>
      </c>
      <c r="D9" s="363">
        <f>'1.2-系統量測數據計算'!E9</f>
        <v>426.39931286889589</v>
      </c>
      <c r="E9" s="363"/>
      <c r="F9" s="363">
        <f>'1.2-系統量測數據計算'!G9</f>
        <v>523.09126272793935</v>
      </c>
      <c r="G9" s="363"/>
      <c r="H9" s="49" t="s">
        <v>21</v>
      </c>
    </row>
    <row r="10" spans="1:8" ht="19" customHeight="1" x14ac:dyDescent="0.4">
      <c r="A10" s="365"/>
      <c r="B10" s="281" t="s">
        <v>24</v>
      </c>
      <c r="C10" s="133" t="s">
        <v>21</v>
      </c>
      <c r="D10" s="363">
        <f>'1.2-系統量測數據計算'!E10</f>
        <v>121.27397976931054</v>
      </c>
      <c r="E10" s="363"/>
      <c r="F10" s="363">
        <f>'1.2-系統量測數據計算'!G10</f>
        <v>148.77453433672906</v>
      </c>
      <c r="G10" s="363"/>
      <c r="H10" s="49" t="s">
        <v>21</v>
      </c>
    </row>
    <row r="11" spans="1:8" ht="17" customHeight="1" x14ac:dyDescent="0.4">
      <c r="A11" s="365"/>
      <c r="B11" s="281" t="s">
        <v>58</v>
      </c>
      <c r="C11" s="133" t="s">
        <v>21</v>
      </c>
      <c r="D11" s="371">
        <f>'1.1-基本資料與量測資料'!C20</f>
        <v>5.8500000000000014</v>
      </c>
      <c r="E11" s="371"/>
      <c r="F11" s="344">
        <f>'1.1-基本資料與量測資料'!E20</f>
        <v>4.6000000000000014</v>
      </c>
      <c r="G11" s="344"/>
      <c r="H11" s="49" t="s">
        <v>21</v>
      </c>
    </row>
    <row r="12" spans="1:8" ht="17" customHeight="1" thickBot="1" x14ac:dyDescent="0.45">
      <c r="A12" s="366"/>
      <c r="B12" s="284" t="s">
        <v>59</v>
      </c>
      <c r="C12" s="134" t="s">
        <v>21</v>
      </c>
      <c r="D12" s="345">
        <f>'1.1-基本資料與量測資料'!E35</f>
        <v>1044.7506655123816</v>
      </c>
      <c r="E12" s="345"/>
      <c r="F12" s="345">
        <f>'1.1-基本資料與量測資料'!E62</f>
        <v>1629.940160975319</v>
      </c>
      <c r="G12" s="345"/>
      <c r="H12" s="57" t="s">
        <v>21</v>
      </c>
    </row>
    <row r="13" spans="1:8" ht="17" customHeight="1" x14ac:dyDescent="0.4">
      <c r="A13" s="364" t="s">
        <v>195</v>
      </c>
      <c r="B13" s="283" t="s">
        <v>57</v>
      </c>
      <c r="C13" s="269" t="s">
        <v>21</v>
      </c>
      <c r="D13" s="374">
        <f>D12*D11/D5</f>
        <v>1222.3582786494867</v>
      </c>
      <c r="E13" s="374"/>
      <c r="F13" s="372">
        <f>F12*F11/F5</f>
        <v>1499.5449480972941</v>
      </c>
      <c r="G13" s="373"/>
      <c r="H13" s="48" t="s">
        <v>21</v>
      </c>
    </row>
    <row r="14" spans="1:8" ht="20" customHeight="1" x14ac:dyDescent="0.4">
      <c r="A14" s="365"/>
      <c r="B14" s="281" t="s">
        <v>186</v>
      </c>
      <c r="C14" s="133" t="s">
        <v>21</v>
      </c>
      <c r="D14" s="375">
        <f>D6+D7*D13^2</f>
        <v>31.279365000000013</v>
      </c>
      <c r="E14" s="375"/>
      <c r="F14" s="83">
        <f>F6+F7*F13^2</f>
        <v>12.714480000000007</v>
      </c>
      <c r="G14" s="51" t="s">
        <v>21</v>
      </c>
      <c r="H14" s="49" t="s">
        <v>21</v>
      </c>
    </row>
    <row r="15" spans="1:8" ht="17" customHeight="1" x14ac:dyDescent="0.4">
      <c r="A15" s="365"/>
      <c r="B15" s="281" t="s">
        <v>67</v>
      </c>
      <c r="C15" s="133" t="s">
        <v>21</v>
      </c>
      <c r="D15" s="51" t="s">
        <v>21</v>
      </c>
      <c r="E15" s="58">
        <f>1000*9.81*D14*D13/60/1000/1000</f>
        <v>6.2513555890391146</v>
      </c>
      <c r="F15" s="58">
        <f>1000*9.81*F14*F13/60/1000/1000</f>
        <v>3.1172802501503498</v>
      </c>
      <c r="G15" s="58"/>
      <c r="H15" s="49" t="s">
        <v>21</v>
      </c>
    </row>
    <row r="16" spans="1:8" ht="17" customHeight="1" x14ac:dyDescent="0.4">
      <c r="A16" s="365"/>
      <c r="B16" s="281" t="s">
        <v>56</v>
      </c>
      <c r="C16" s="286">
        <f>'1.2-系統量測數據計算'!D5</f>
        <v>89.61</v>
      </c>
      <c r="D16" s="51" t="s">
        <v>21</v>
      </c>
      <c r="E16" s="55">
        <f>E8*E15</f>
        <v>11.520402309000007</v>
      </c>
      <c r="F16" s="55">
        <f>F8*F15</f>
        <v>8.8779053215670185</v>
      </c>
      <c r="G16" s="55">
        <f>G8*F13</f>
        <v>3.4592000000000014</v>
      </c>
      <c r="H16" s="82">
        <f>SUMIF(C16:G16,"&gt;0")</f>
        <v>113.46750763056701</v>
      </c>
    </row>
    <row r="17" spans="1:10" ht="17" customHeight="1" thickBot="1" x14ac:dyDescent="0.45">
      <c r="A17" s="366"/>
      <c r="B17" s="284" t="s">
        <v>5</v>
      </c>
      <c r="C17" s="134" t="s">
        <v>21</v>
      </c>
      <c r="D17" s="53">
        <f>C16/D10</f>
        <v>0.73890541211278538</v>
      </c>
      <c r="E17" s="53">
        <f>E16/D10</f>
        <v>9.4994840038352124E-2</v>
      </c>
      <c r="F17" s="53">
        <f>F16/D10</f>
        <v>7.3205359784965604E-2</v>
      </c>
      <c r="G17" s="53">
        <f>G16/D10</f>
        <v>2.8523843338695995E-2</v>
      </c>
      <c r="H17" s="54">
        <f>SUMIF(D17:G17,"&gt;0")</f>
        <v>0.93562945527479902</v>
      </c>
      <c r="J17">
        <f>H17/'1.2-系統量測數據計算'!I12</f>
        <v>1.0521253234293995</v>
      </c>
    </row>
    <row r="18" spans="1:10" ht="39.5" thickBot="1" x14ac:dyDescent="0.45">
      <c r="A18" s="74" t="s">
        <v>269</v>
      </c>
      <c r="B18" s="305" t="s">
        <v>237</v>
      </c>
      <c r="C18" s="306" t="s">
        <v>21</v>
      </c>
      <c r="D18" s="76" t="s">
        <v>21</v>
      </c>
      <c r="E18" s="307">
        <f>D9/E16</f>
        <v>37.012536665996706</v>
      </c>
      <c r="F18" s="307">
        <f>F9/F16</f>
        <v>58.920572340098992</v>
      </c>
      <c r="G18" s="307">
        <f>F9/G16</f>
        <v>151.21740943800276</v>
      </c>
      <c r="H18" s="78" t="s">
        <v>21</v>
      </c>
    </row>
  </sheetData>
  <mergeCells count="20">
    <mergeCell ref="A13:A17"/>
    <mergeCell ref="F13:G13"/>
    <mergeCell ref="F12:G12"/>
    <mergeCell ref="D13:E13"/>
    <mergeCell ref="D14:E14"/>
    <mergeCell ref="D12:E12"/>
    <mergeCell ref="F9:G9"/>
    <mergeCell ref="D10:E10"/>
    <mergeCell ref="F10:G10"/>
    <mergeCell ref="A3:A12"/>
    <mergeCell ref="A1:H1"/>
    <mergeCell ref="F5:G5"/>
    <mergeCell ref="D5:E5"/>
    <mergeCell ref="D6:E6"/>
    <mergeCell ref="F6:G6"/>
    <mergeCell ref="D7:E7"/>
    <mergeCell ref="F7:G7"/>
    <mergeCell ref="D11:E11"/>
    <mergeCell ref="F11:G11"/>
    <mergeCell ref="D9:E9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EDC1-D73F-42AE-8B6A-6750F33B2F69}">
  <dimension ref="A1:H22"/>
  <sheetViews>
    <sheetView topLeftCell="A10" zoomScale="86" zoomScaleNormal="86" workbookViewId="0">
      <selection activeCell="K19" sqref="K19"/>
    </sheetView>
  </sheetViews>
  <sheetFormatPr defaultRowHeight="17" x14ac:dyDescent="0.4"/>
  <cols>
    <col min="1" max="1" width="10.453125" customWidth="1"/>
    <col min="2" max="2" width="31.36328125" customWidth="1"/>
    <col min="3" max="3" width="16" customWidth="1"/>
    <col min="4" max="4" width="14.36328125" customWidth="1"/>
    <col min="5" max="5" width="11.7265625" customWidth="1"/>
    <col min="6" max="6" width="12.453125" customWidth="1"/>
    <col min="7" max="7" width="12.26953125" customWidth="1"/>
    <col min="8" max="8" width="13.36328125" customWidth="1"/>
  </cols>
  <sheetData>
    <row r="1" spans="1:8" ht="20" thickBot="1" x14ac:dyDescent="0.45">
      <c r="A1" s="367" t="s">
        <v>211</v>
      </c>
      <c r="B1" s="368"/>
      <c r="C1" s="368"/>
      <c r="D1" s="368"/>
      <c r="E1" s="368"/>
      <c r="F1" s="368"/>
      <c r="G1" s="368"/>
      <c r="H1" s="369"/>
    </row>
    <row r="2" spans="1:8" ht="20" thickBot="1" x14ac:dyDescent="0.45">
      <c r="A2" s="277" t="s">
        <v>14</v>
      </c>
      <c r="B2" s="277" t="s">
        <v>15</v>
      </c>
      <c r="C2" s="276" t="s">
        <v>165</v>
      </c>
      <c r="D2" s="274" t="s">
        <v>164</v>
      </c>
      <c r="E2" s="274" t="s">
        <v>258</v>
      </c>
      <c r="F2" s="274" t="s">
        <v>168</v>
      </c>
      <c r="G2" s="274" t="s">
        <v>169</v>
      </c>
      <c r="H2" s="275" t="s">
        <v>170</v>
      </c>
    </row>
    <row r="3" spans="1:8" ht="19.5" customHeight="1" x14ac:dyDescent="0.4">
      <c r="A3" s="379" t="s">
        <v>197</v>
      </c>
      <c r="B3" s="232" t="s">
        <v>54</v>
      </c>
      <c r="C3" s="266">
        <f>'1.1-基本資料與量測資料'!C13</f>
        <v>86</v>
      </c>
      <c r="D3" s="106">
        <f>'1.1-基本資料與量測資料'!C12</f>
        <v>120</v>
      </c>
      <c r="E3" s="61" t="s">
        <v>21</v>
      </c>
      <c r="F3" s="61" t="s">
        <v>21</v>
      </c>
      <c r="G3" s="61" t="s">
        <v>21</v>
      </c>
      <c r="H3" s="48" t="s">
        <v>21</v>
      </c>
    </row>
    <row r="4" spans="1:8" ht="19.5" customHeight="1" x14ac:dyDescent="0.4">
      <c r="A4" s="377"/>
      <c r="B4" s="206" t="s">
        <v>198</v>
      </c>
      <c r="C4" s="66" t="s">
        <v>21</v>
      </c>
      <c r="D4" s="380">
        <f>'1.1-基本資料與量測資料'!C16</f>
        <v>5</v>
      </c>
      <c r="E4" s="380"/>
      <c r="F4" s="380">
        <f>'1.1-基本資料與量測資料'!E16</f>
        <v>5</v>
      </c>
      <c r="G4" s="380"/>
      <c r="H4" s="49" t="s">
        <v>21</v>
      </c>
    </row>
    <row r="5" spans="1:8" ht="19.5" customHeight="1" x14ac:dyDescent="0.4">
      <c r="A5" s="377"/>
      <c r="B5" s="281" t="s">
        <v>180</v>
      </c>
      <c r="C5" s="278">
        <f>'2-現況修正回溫差5℃'!C4</f>
        <v>1.0419767441860466</v>
      </c>
      <c r="D5" s="84">
        <f>'2-現況修正回溫差5℃'!D4</f>
        <v>1.0106164980775878</v>
      </c>
      <c r="E5" s="51" t="s">
        <v>21</v>
      </c>
      <c r="F5" s="51" t="s">
        <v>21</v>
      </c>
      <c r="G5" s="51" t="s">
        <v>21</v>
      </c>
      <c r="H5" s="49" t="s">
        <v>21</v>
      </c>
    </row>
    <row r="6" spans="1:8" ht="19.5" customHeight="1" x14ac:dyDescent="0.4">
      <c r="A6" s="377"/>
      <c r="B6" s="206" t="s">
        <v>199</v>
      </c>
      <c r="C6" s="66" t="s">
        <v>21</v>
      </c>
      <c r="D6" s="381">
        <f>'1.1-基本資料與量測資料'!E28</f>
        <v>0</v>
      </c>
      <c r="E6" s="380"/>
      <c r="F6" s="381">
        <f>'1.1-基本資料與量測資料'!C66</f>
        <v>2.6</v>
      </c>
      <c r="G6" s="380"/>
      <c r="H6" s="49" t="s">
        <v>21</v>
      </c>
    </row>
    <row r="7" spans="1:8" ht="19.5" customHeight="1" x14ac:dyDescent="0.4">
      <c r="A7" s="377"/>
      <c r="B7" s="206" t="s">
        <v>200</v>
      </c>
      <c r="C7" s="66" t="s">
        <v>21</v>
      </c>
      <c r="D7" s="382">
        <f>'1.2-系統量測數據計算'!E18</f>
        <v>2.0934417997610273E-5</v>
      </c>
      <c r="E7" s="380"/>
      <c r="F7" s="382">
        <f>'1.2-系統量測數據計算'!G18</f>
        <v>4.4980531606781368E-6</v>
      </c>
      <c r="G7" s="380"/>
      <c r="H7" s="49" t="s">
        <v>21</v>
      </c>
    </row>
    <row r="8" spans="1:8" ht="19.5" customHeight="1" x14ac:dyDescent="0.4">
      <c r="A8" s="377"/>
      <c r="B8" s="206" t="s">
        <v>60</v>
      </c>
      <c r="C8" s="66" t="s">
        <v>21</v>
      </c>
      <c r="D8" s="381">
        <f>'2-現況修正回溫差5℃'!D13</f>
        <v>1222.3582786494867</v>
      </c>
      <c r="E8" s="381"/>
      <c r="F8" s="381">
        <f>'2-現況修正回溫差5℃'!F13</f>
        <v>1499.5449480972941</v>
      </c>
      <c r="G8" s="381"/>
      <c r="H8" s="49" t="s">
        <v>21</v>
      </c>
    </row>
    <row r="9" spans="1:8" ht="19.5" customHeight="1" x14ac:dyDescent="0.4">
      <c r="A9" s="377"/>
      <c r="B9" s="206" t="s">
        <v>61</v>
      </c>
      <c r="C9" s="66" t="s">
        <v>21</v>
      </c>
      <c r="D9" s="381">
        <f>'2-現況修正回溫差5℃'!D14</f>
        <v>31.279365000000013</v>
      </c>
      <c r="E9" s="381"/>
      <c r="F9" s="381">
        <f>'2-現況修正回溫差5℃'!F14</f>
        <v>12.714480000000007</v>
      </c>
      <c r="G9" s="381"/>
      <c r="H9" s="49" t="s">
        <v>21</v>
      </c>
    </row>
    <row r="10" spans="1:8" ht="19.5" customHeight="1" x14ac:dyDescent="0.4">
      <c r="A10" s="377"/>
      <c r="B10" s="206" t="s">
        <v>64</v>
      </c>
      <c r="C10" s="66" t="s">
        <v>21</v>
      </c>
      <c r="D10" s="85">
        <f>'1.2-系統量測數據計算'!E12</f>
        <v>0.73890541211278538</v>
      </c>
      <c r="E10" s="51" t="s">
        <v>21</v>
      </c>
      <c r="F10" s="51" t="s">
        <v>21</v>
      </c>
      <c r="G10" s="51" t="s">
        <v>21</v>
      </c>
      <c r="H10" s="49" t="s">
        <v>21</v>
      </c>
    </row>
    <row r="11" spans="1:8" ht="19.5" customHeight="1" thickBot="1" x14ac:dyDescent="0.45">
      <c r="A11" s="378"/>
      <c r="B11" s="211" t="s">
        <v>68</v>
      </c>
      <c r="C11" s="67" t="s">
        <v>21</v>
      </c>
      <c r="D11" s="56" t="s">
        <v>21</v>
      </c>
      <c r="E11" s="272">
        <f>'2-現況修正回溫差5℃'!E8</f>
        <v>1.842864662698029</v>
      </c>
      <c r="F11" s="272">
        <f>'1.2-系統量測數據計算'!G15</f>
        <v>2.8479650878803175</v>
      </c>
      <c r="G11" s="273">
        <f>'1.2-系統量測數據計算'!H15</f>
        <v>2.3068331525435276E-3</v>
      </c>
      <c r="H11" s="57" t="s">
        <v>21</v>
      </c>
    </row>
    <row r="12" spans="1:8" ht="19.5" customHeight="1" x14ac:dyDescent="0.4">
      <c r="A12" s="376" t="s">
        <v>196</v>
      </c>
      <c r="B12" s="282" t="s">
        <v>180</v>
      </c>
      <c r="C12" s="279">
        <v>1</v>
      </c>
      <c r="D12" s="132" t="s">
        <v>21</v>
      </c>
      <c r="E12" s="132" t="s">
        <v>21</v>
      </c>
      <c r="F12" s="132" t="s">
        <v>21</v>
      </c>
      <c r="G12" s="132" t="s">
        <v>21</v>
      </c>
      <c r="H12" s="261" t="s">
        <v>21</v>
      </c>
    </row>
    <row r="13" spans="1:8" ht="19.5" customHeight="1" x14ac:dyDescent="0.4">
      <c r="A13" s="377"/>
      <c r="B13" s="206" t="s">
        <v>72</v>
      </c>
      <c r="C13" s="280">
        <f>C3</f>
        <v>86</v>
      </c>
      <c r="D13" s="51" t="s">
        <v>21</v>
      </c>
      <c r="E13" s="51" t="s">
        <v>21</v>
      </c>
      <c r="F13" s="51" t="s">
        <v>21</v>
      </c>
      <c r="G13" s="51" t="s">
        <v>21</v>
      </c>
      <c r="H13" s="49" t="s">
        <v>21</v>
      </c>
    </row>
    <row r="14" spans="1:8" ht="19.5" customHeight="1" x14ac:dyDescent="0.4">
      <c r="A14" s="377"/>
      <c r="B14" s="206" t="s">
        <v>213</v>
      </c>
      <c r="C14" s="66" t="s">
        <v>21</v>
      </c>
      <c r="D14" s="383">
        <f>C13/D10</f>
        <v>116.38837473675601</v>
      </c>
      <c r="E14" s="383"/>
      <c r="F14" s="385"/>
      <c r="G14" s="385"/>
      <c r="H14" s="49" t="s">
        <v>21</v>
      </c>
    </row>
    <row r="15" spans="1:8" ht="19.5" customHeight="1" x14ac:dyDescent="0.4">
      <c r="A15" s="377"/>
      <c r="B15" s="206" t="s">
        <v>62</v>
      </c>
      <c r="C15" s="66" t="s">
        <v>21</v>
      </c>
      <c r="D15" s="381">
        <f>D14*10</f>
        <v>1163.8837473675601</v>
      </c>
      <c r="E15" s="381"/>
      <c r="F15" s="381">
        <f>D14*12.5</f>
        <v>1454.8546842094502</v>
      </c>
      <c r="G15" s="381"/>
      <c r="H15" s="49" t="s">
        <v>21</v>
      </c>
    </row>
    <row r="16" spans="1:8" ht="19.5" customHeight="1" x14ac:dyDescent="0.4">
      <c r="A16" s="377"/>
      <c r="B16" s="206" t="s">
        <v>63</v>
      </c>
      <c r="C16" s="66" t="s">
        <v>21</v>
      </c>
      <c r="D16" s="51" t="s">
        <v>21</v>
      </c>
      <c r="E16" s="86">
        <f>D6+D7*D15^2</f>
        <v>28.358293880376504</v>
      </c>
      <c r="F16" s="86">
        <f>F6+F7*F15^2</f>
        <v>12.120589000449227</v>
      </c>
      <c r="G16" s="51" t="s">
        <v>21</v>
      </c>
      <c r="H16" s="49" t="s">
        <v>21</v>
      </c>
    </row>
    <row r="17" spans="1:8" ht="19.5" customHeight="1" x14ac:dyDescent="0.4">
      <c r="A17" s="377"/>
      <c r="B17" s="206" t="s">
        <v>66</v>
      </c>
      <c r="C17" s="66" t="s">
        <v>21</v>
      </c>
      <c r="D17" s="51" t="s">
        <v>21</v>
      </c>
      <c r="E17" s="86">
        <f>1000*9.81*E16*D15/60/1000/1000</f>
        <v>5.396441326797456</v>
      </c>
      <c r="F17" s="86">
        <f>1000*9.81*F16*F15/60/1000/1000</f>
        <v>2.8831092441183594</v>
      </c>
      <c r="G17" s="51" t="s">
        <v>21</v>
      </c>
      <c r="H17" s="49" t="s">
        <v>21</v>
      </c>
    </row>
    <row r="18" spans="1:8" ht="19.5" customHeight="1" x14ac:dyDescent="0.4">
      <c r="A18" s="377"/>
      <c r="B18" s="206" t="s">
        <v>214</v>
      </c>
      <c r="C18" s="66" t="s">
        <v>21</v>
      </c>
      <c r="D18" s="384">
        <f>D15/60*4.186*D4</f>
        <v>406.00144720671722</v>
      </c>
      <c r="E18" s="384"/>
      <c r="F18" s="381">
        <f>F15/60*4.186*F4</f>
        <v>507.50180900839655</v>
      </c>
      <c r="G18" s="381"/>
      <c r="H18" s="49" t="s">
        <v>21</v>
      </c>
    </row>
    <row r="19" spans="1:8" ht="19.5" customHeight="1" x14ac:dyDescent="0.4">
      <c r="A19" s="377"/>
      <c r="B19" s="206" t="s">
        <v>213</v>
      </c>
      <c r="C19" s="66"/>
      <c r="D19" s="384">
        <f>D18/3.516</f>
        <v>115.47253902352594</v>
      </c>
      <c r="E19" s="384"/>
      <c r="F19" s="381">
        <f>F18/3.516</f>
        <v>144.34067377940744</v>
      </c>
      <c r="G19" s="381"/>
      <c r="H19" s="49"/>
    </row>
    <row r="20" spans="1:8" ht="19.5" customHeight="1" x14ac:dyDescent="0.4">
      <c r="A20" s="377"/>
      <c r="B20" s="206" t="s">
        <v>56</v>
      </c>
      <c r="C20" s="66" t="s">
        <v>21</v>
      </c>
      <c r="D20" s="104">
        <f>C13</f>
        <v>86</v>
      </c>
      <c r="E20" s="104">
        <f>E17*E11</f>
        <v>9.944911025478298</v>
      </c>
      <c r="F20" s="104">
        <f>F17*F11</f>
        <v>8.2109944717941001</v>
      </c>
      <c r="G20" s="104">
        <f>G11*F15</f>
        <v>3.3561070176676044</v>
      </c>
      <c r="H20" s="88">
        <f>SUM(D20:G20)</f>
        <v>107.51201251494</v>
      </c>
    </row>
    <row r="21" spans="1:8" ht="19.5" customHeight="1" thickBot="1" x14ac:dyDescent="0.45">
      <c r="A21" s="378"/>
      <c r="B21" s="211" t="s">
        <v>5</v>
      </c>
      <c r="C21" s="67" t="s">
        <v>21</v>
      </c>
      <c r="D21" s="90">
        <f>D20/D14</f>
        <v>0.73890541211278538</v>
      </c>
      <c r="E21" s="90">
        <f>E20/D14</f>
        <v>8.5445913717511923E-2</v>
      </c>
      <c r="F21" s="90">
        <f>F20/D14</f>
        <v>7.0548235512056079E-2</v>
      </c>
      <c r="G21" s="90">
        <f>G20/D14</f>
        <v>2.8835414406794099E-2</v>
      </c>
      <c r="H21" s="91">
        <f>SUM(D21:G21)</f>
        <v>0.92373497574914742</v>
      </c>
    </row>
    <row r="22" spans="1:8" ht="39.5" thickBot="1" x14ac:dyDescent="0.45">
      <c r="A22" s="74" t="s">
        <v>269</v>
      </c>
      <c r="B22" s="305" t="s">
        <v>237</v>
      </c>
      <c r="C22" s="306" t="s">
        <v>21</v>
      </c>
      <c r="D22" s="76" t="s">
        <v>21</v>
      </c>
      <c r="E22" s="307">
        <f>D18/E20</f>
        <v>40.825045710973633</v>
      </c>
      <c r="F22" s="307">
        <f>F18/F20</f>
        <v>61.807593556631339</v>
      </c>
      <c r="G22" s="307">
        <f>F18/G20</f>
        <v>151.21740943800276</v>
      </c>
      <c r="H22" s="78" t="s">
        <v>21</v>
      </c>
    </row>
  </sheetData>
  <mergeCells count="21">
    <mergeCell ref="D18:E18"/>
    <mergeCell ref="F14:G14"/>
    <mergeCell ref="F18:G18"/>
    <mergeCell ref="D19:E19"/>
    <mergeCell ref="F19:G19"/>
    <mergeCell ref="A12:A21"/>
    <mergeCell ref="A3:A11"/>
    <mergeCell ref="A1:H1"/>
    <mergeCell ref="F4:G4"/>
    <mergeCell ref="F9:G9"/>
    <mergeCell ref="D15:E15"/>
    <mergeCell ref="F15:G15"/>
    <mergeCell ref="D4:E4"/>
    <mergeCell ref="D6:E6"/>
    <mergeCell ref="F6:G6"/>
    <mergeCell ref="D7:E7"/>
    <mergeCell ref="F7:G7"/>
    <mergeCell ref="D8:E8"/>
    <mergeCell ref="F8:G8"/>
    <mergeCell ref="D9:E9"/>
    <mergeCell ref="D14:E14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82DB-753D-4EF9-80A8-E858AE2926C9}">
  <dimension ref="A1:H26"/>
  <sheetViews>
    <sheetView topLeftCell="A19" zoomScale="108" zoomScaleNormal="108" workbookViewId="0">
      <selection activeCell="G24" sqref="G24"/>
    </sheetView>
  </sheetViews>
  <sheetFormatPr defaultRowHeight="17" x14ac:dyDescent="0.4"/>
  <cols>
    <col min="2" max="2" width="33.08984375" customWidth="1"/>
    <col min="3" max="4" width="11.453125" customWidth="1"/>
    <col min="5" max="5" width="11.6328125" customWidth="1"/>
    <col min="6" max="6" width="13" customWidth="1"/>
    <col min="7" max="7" width="12.6328125" customWidth="1"/>
    <col min="8" max="8" width="10.6328125" customWidth="1"/>
  </cols>
  <sheetData>
    <row r="1" spans="1:8" ht="17.5" thickBot="1" x14ac:dyDescent="0.45">
      <c r="A1" s="386" t="s">
        <v>204</v>
      </c>
      <c r="B1" s="387"/>
      <c r="C1" s="387"/>
      <c r="D1" s="387"/>
      <c r="E1" s="387"/>
      <c r="F1" s="387"/>
      <c r="G1" s="387"/>
      <c r="H1" s="388"/>
    </row>
    <row r="2" spans="1:8" ht="17.5" thickBot="1" x14ac:dyDescent="0.45">
      <c r="A2" s="135" t="s">
        <v>14</v>
      </c>
      <c r="B2" s="135" t="s">
        <v>15</v>
      </c>
      <c r="C2" s="265" t="s">
        <v>202</v>
      </c>
      <c r="D2" s="138" t="s">
        <v>16</v>
      </c>
      <c r="E2" s="138" t="s">
        <v>216</v>
      </c>
      <c r="F2" s="138" t="s">
        <v>201</v>
      </c>
      <c r="G2" s="138" t="s">
        <v>17</v>
      </c>
      <c r="H2" s="139" t="s">
        <v>18</v>
      </c>
    </row>
    <row r="3" spans="1:8" ht="22.5" customHeight="1" x14ac:dyDescent="0.4">
      <c r="A3" s="389" t="s">
        <v>193</v>
      </c>
      <c r="B3" s="68" t="s">
        <v>188</v>
      </c>
      <c r="C3" s="269" t="s">
        <v>21</v>
      </c>
      <c r="D3" s="362">
        <f>'1.2-系統量測數據計算'!E17</f>
        <v>0</v>
      </c>
      <c r="E3" s="362"/>
      <c r="F3" s="362">
        <f>'1.2-系統量測數據計算'!G17</f>
        <v>2.6</v>
      </c>
      <c r="G3" s="362"/>
      <c r="H3" s="48" t="s">
        <v>21</v>
      </c>
    </row>
    <row r="4" spans="1:8" ht="22.5" x14ac:dyDescent="0.4">
      <c r="A4" s="390"/>
      <c r="B4" s="69" t="s">
        <v>189</v>
      </c>
      <c r="C4" s="133" t="s">
        <v>21</v>
      </c>
      <c r="D4" s="359">
        <f>'1.2-系統量測數據計算'!E18</f>
        <v>2.0934417997610273E-5</v>
      </c>
      <c r="E4" s="359"/>
      <c r="F4" s="359">
        <f>'1.2-系統量測數據計算'!G18</f>
        <v>4.4980531606781368E-6</v>
      </c>
      <c r="G4" s="359"/>
      <c r="H4" s="49" t="s">
        <v>21</v>
      </c>
    </row>
    <row r="5" spans="1:8" ht="20" thickBot="1" x14ac:dyDescent="0.45">
      <c r="A5" s="392"/>
      <c r="B5" s="268" t="s">
        <v>249</v>
      </c>
      <c r="C5" s="270" t="s">
        <v>21</v>
      </c>
      <c r="D5" s="262" t="s">
        <v>21</v>
      </c>
      <c r="E5" s="262" t="s">
        <v>21</v>
      </c>
      <c r="F5" s="262" t="s">
        <v>21</v>
      </c>
      <c r="G5" s="263">
        <f>'1.2-系統量測數據計算'!H15</f>
        <v>2.3068331525435276E-3</v>
      </c>
      <c r="H5" s="264" t="s">
        <v>21</v>
      </c>
    </row>
    <row r="6" spans="1:8" ht="17" customHeight="1" x14ac:dyDescent="0.4">
      <c r="A6" s="389" t="s">
        <v>203</v>
      </c>
      <c r="B6" s="232" t="s">
        <v>92</v>
      </c>
      <c r="C6" s="105">
        <v>72</v>
      </c>
      <c r="D6" s="106">
        <v>120</v>
      </c>
      <c r="E6" s="61" t="s">
        <v>21</v>
      </c>
      <c r="F6" s="61" t="s">
        <v>21</v>
      </c>
      <c r="G6" s="61" t="s">
        <v>21</v>
      </c>
      <c r="H6" s="48" t="s">
        <v>21</v>
      </c>
    </row>
    <row r="7" spans="1:8" ht="19.5" x14ac:dyDescent="0.4">
      <c r="A7" s="390"/>
      <c r="B7" s="206" t="s">
        <v>198</v>
      </c>
      <c r="C7" s="133" t="s">
        <v>21</v>
      </c>
      <c r="D7" s="380">
        <v>5</v>
      </c>
      <c r="E7" s="380"/>
      <c r="F7" s="103">
        <v>5</v>
      </c>
      <c r="G7" s="103">
        <v>5</v>
      </c>
      <c r="H7" s="49" t="s">
        <v>21</v>
      </c>
    </row>
    <row r="8" spans="1:8" ht="19.5" x14ac:dyDescent="0.4">
      <c r="A8" s="390"/>
      <c r="B8" s="206" t="s">
        <v>180</v>
      </c>
      <c r="C8" s="271">
        <v>1</v>
      </c>
      <c r="D8" s="93">
        <v>1</v>
      </c>
      <c r="E8" s="51" t="s">
        <v>21</v>
      </c>
      <c r="F8" s="51" t="s">
        <v>21</v>
      </c>
      <c r="G8" s="51" t="s">
        <v>21</v>
      </c>
      <c r="H8" s="49" t="s">
        <v>21</v>
      </c>
    </row>
    <row r="9" spans="1:8" ht="19.5" x14ac:dyDescent="0.4">
      <c r="A9" s="390"/>
      <c r="B9" s="206" t="s">
        <v>62</v>
      </c>
      <c r="C9" s="133" t="s">
        <v>21</v>
      </c>
      <c r="D9" s="51" t="s">
        <v>21</v>
      </c>
      <c r="E9" s="107">
        <f>D6*10</f>
        <v>1200</v>
      </c>
      <c r="F9" s="383">
        <f>D6*12.5</f>
        <v>1500</v>
      </c>
      <c r="G9" s="383"/>
      <c r="H9" s="49" t="s">
        <v>21</v>
      </c>
    </row>
    <row r="10" spans="1:8" ht="19.5" x14ac:dyDescent="0.4">
      <c r="A10" s="390"/>
      <c r="B10" s="206" t="s">
        <v>73</v>
      </c>
      <c r="C10" s="133" t="s">
        <v>21</v>
      </c>
      <c r="D10" s="51" t="s">
        <v>21</v>
      </c>
      <c r="E10" s="94">
        <f>E9/1000/60</f>
        <v>0.02</v>
      </c>
      <c r="F10" s="94">
        <f>F9/1000/60</f>
        <v>2.5000000000000001E-2</v>
      </c>
      <c r="G10" s="51" t="s">
        <v>21</v>
      </c>
      <c r="H10" s="49" t="s">
        <v>21</v>
      </c>
    </row>
    <row r="11" spans="1:8" ht="19.5" x14ac:dyDescent="0.4">
      <c r="A11" s="390"/>
      <c r="B11" s="206" t="s">
        <v>74</v>
      </c>
      <c r="C11" s="133" t="s">
        <v>21</v>
      </c>
      <c r="D11" s="51" t="s">
        <v>21</v>
      </c>
      <c r="E11" s="104">
        <f>E9/1000*60</f>
        <v>72</v>
      </c>
      <c r="F11" s="104">
        <f>F9/1000*60</f>
        <v>90</v>
      </c>
      <c r="G11" s="51" t="s">
        <v>21</v>
      </c>
      <c r="H11" s="49" t="s">
        <v>21</v>
      </c>
    </row>
    <row r="12" spans="1:8" ht="19.5" x14ac:dyDescent="0.4">
      <c r="A12" s="390"/>
      <c r="B12" s="206" t="s">
        <v>63</v>
      </c>
      <c r="C12" s="133" t="s">
        <v>21</v>
      </c>
      <c r="D12" s="51" t="s">
        <v>21</v>
      </c>
      <c r="E12" s="104">
        <f>D3+D4*E9^2</f>
        <v>30.145561916558794</v>
      </c>
      <c r="F12" s="104">
        <f>F3+F4*F9^2</f>
        <v>12.720619611525807</v>
      </c>
      <c r="G12" s="51" t="s">
        <v>21</v>
      </c>
      <c r="H12" s="49" t="s">
        <v>21</v>
      </c>
    </row>
    <row r="13" spans="1:8" ht="19.5" x14ac:dyDescent="0.4">
      <c r="A13" s="390"/>
      <c r="B13" s="206" t="s">
        <v>64</v>
      </c>
      <c r="C13" s="133" t="s">
        <v>21</v>
      </c>
      <c r="D13" s="104">
        <v>0.6</v>
      </c>
      <c r="E13" s="51" t="s">
        <v>21</v>
      </c>
      <c r="F13" s="51" t="s">
        <v>21</v>
      </c>
      <c r="G13" s="51" t="s">
        <v>21</v>
      </c>
      <c r="H13" s="49" t="s">
        <v>21</v>
      </c>
    </row>
    <row r="14" spans="1:8" ht="19.5" x14ac:dyDescent="0.4">
      <c r="A14" s="390"/>
      <c r="B14" s="206" t="s">
        <v>23</v>
      </c>
      <c r="C14" s="133" t="s">
        <v>21</v>
      </c>
      <c r="D14" s="381">
        <f>E9/60*4.186*D7</f>
        <v>418.6</v>
      </c>
      <c r="E14" s="381"/>
      <c r="F14" s="104">
        <f>F9*4.186*F7/60</f>
        <v>523.25</v>
      </c>
      <c r="G14" s="51" t="s">
        <v>21</v>
      </c>
      <c r="H14" s="49" t="s">
        <v>21</v>
      </c>
    </row>
    <row r="15" spans="1:8" ht="19.5" x14ac:dyDescent="0.4">
      <c r="A15" s="390"/>
      <c r="B15" s="206" t="s">
        <v>24</v>
      </c>
      <c r="C15" s="133" t="s">
        <v>21</v>
      </c>
      <c r="D15" s="104">
        <f>D14/3.516</f>
        <v>119.05574516496019</v>
      </c>
      <c r="E15" s="51" t="s">
        <v>21</v>
      </c>
      <c r="F15" s="104">
        <f>F14/3.516</f>
        <v>148.81968145620021</v>
      </c>
      <c r="G15" s="51" t="s">
        <v>21</v>
      </c>
      <c r="H15" s="49" t="s">
        <v>21</v>
      </c>
    </row>
    <row r="16" spans="1:8" ht="19.5" x14ac:dyDescent="0.4">
      <c r="A16" s="390"/>
      <c r="B16" s="206" t="s">
        <v>66</v>
      </c>
      <c r="C16" s="133" t="s">
        <v>21</v>
      </c>
      <c r="D16" s="51" t="s">
        <v>21</v>
      </c>
      <c r="E16" s="104">
        <f>1000*9.81*E12*E9/60/1000/1000</f>
        <v>5.9145592480288354</v>
      </c>
      <c r="F16" s="104">
        <f>1000*9.81*F12*F9/60/1000/1000</f>
        <v>3.1197319597267041</v>
      </c>
      <c r="G16" s="51" t="s">
        <v>21</v>
      </c>
      <c r="H16" s="49" t="s">
        <v>21</v>
      </c>
    </row>
    <row r="17" spans="1:8" ht="19.5" x14ac:dyDescent="0.4">
      <c r="A17" s="390"/>
      <c r="B17" s="206" t="s">
        <v>75</v>
      </c>
      <c r="C17" s="133" t="s">
        <v>21</v>
      </c>
      <c r="D17" s="51" t="s">
        <v>21</v>
      </c>
      <c r="E17" s="95">
        <v>1750</v>
      </c>
      <c r="F17" s="95">
        <v>1750</v>
      </c>
      <c r="G17" s="51" t="s">
        <v>21</v>
      </c>
      <c r="H17" s="49" t="s">
        <v>21</v>
      </c>
    </row>
    <row r="18" spans="1:8" ht="19.5" x14ac:dyDescent="0.4">
      <c r="A18" s="390"/>
      <c r="B18" s="206" t="s">
        <v>240</v>
      </c>
      <c r="C18" s="133" t="s">
        <v>21</v>
      </c>
      <c r="D18" s="51" t="s">
        <v>21</v>
      </c>
      <c r="E18" s="96">
        <f>E17*(E10^0.5)/E12^0.75</f>
        <v>19.236918668278907</v>
      </c>
      <c r="F18" s="96">
        <f>F17*(F10)^0.5/F12^0.75</f>
        <v>41.079661237541977</v>
      </c>
      <c r="G18" s="51" t="s">
        <v>21</v>
      </c>
      <c r="H18" s="49" t="s">
        <v>21</v>
      </c>
    </row>
    <row r="19" spans="1:8" ht="19.5" x14ac:dyDescent="0.4">
      <c r="A19" s="390"/>
      <c r="B19" s="206" t="s">
        <v>90</v>
      </c>
      <c r="C19" s="133" t="s">
        <v>21</v>
      </c>
      <c r="D19" s="104">
        <v>128.46</v>
      </c>
      <c r="E19" s="104">
        <v>128.46</v>
      </c>
      <c r="F19" s="104">
        <v>128.46</v>
      </c>
      <c r="G19" s="51" t="s">
        <v>21</v>
      </c>
      <c r="H19" s="49" t="s">
        <v>21</v>
      </c>
    </row>
    <row r="20" spans="1:8" ht="19.5" x14ac:dyDescent="0.4">
      <c r="A20" s="390"/>
      <c r="B20" s="206" t="s">
        <v>69</v>
      </c>
      <c r="C20" s="133" t="s">
        <v>21</v>
      </c>
      <c r="D20" s="51" t="s">
        <v>21</v>
      </c>
      <c r="E20" s="97">
        <f>88.59*LN(E18)+13.46*LN(E11)-11.48*LN(E18)^2-0.85*LN(E11)^2-0.38*LN(E18)*LN(E11)-E19</f>
        <v>70.330040482414319</v>
      </c>
      <c r="F20" s="97">
        <f>88.59*LN(F18)+13.46*LN(F11)-11.48*LN(F18)^2-0.85*LN(F11)^2-0.38*LN(F18)*LN(F11)-F19</f>
        <v>79.218609462837236</v>
      </c>
      <c r="G20" s="51" t="s">
        <v>21</v>
      </c>
      <c r="H20" s="49" t="s">
        <v>21</v>
      </c>
    </row>
    <row r="21" spans="1:8" ht="19.5" x14ac:dyDescent="0.4">
      <c r="A21" s="390"/>
      <c r="B21" s="206" t="s">
        <v>77</v>
      </c>
      <c r="C21" s="133" t="s">
        <v>21</v>
      </c>
      <c r="D21" s="51" t="s">
        <v>21</v>
      </c>
      <c r="E21" s="98">
        <f>E16/(E20/100)</f>
        <v>8.4097196695169583</v>
      </c>
      <c r="F21" s="98">
        <f>F16/(F20/100)</f>
        <v>3.9381301702729612</v>
      </c>
      <c r="G21" s="51" t="s">
        <v>21</v>
      </c>
      <c r="H21" s="49" t="s">
        <v>21</v>
      </c>
    </row>
    <row r="22" spans="1:8" ht="19.5" x14ac:dyDescent="0.4">
      <c r="A22" s="390"/>
      <c r="B22" s="206" t="s">
        <v>71</v>
      </c>
      <c r="C22" s="133" t="s">
        <v>21</v>
      </c>
      <c r="D22" s="51" t="s">
        <v>21</v>
      </c>
      <c r="E22" s="87">
        <v>92.4</v>
      </c>
      <c r="F22" s="87">
        <v>91.7</v>
      </c>
      <c r="G22" s="51" t="s">
        <v>21</v>
      </c>
      <c r="H22" s="49" t="s">
        <v>21</v>
      </c>
    </row>
    <row r="23" spans="1:8" ht="19.5" x14ac:dyDescent="0.4">
      <c r="A23" s="390"/>
      <c r="B23" s="206" t="s">
        <v>68</v>
      </c>
      <c r="C23" s="133" t="s">
        <v>21</v>
      </c>
      <c r="D23" s="51" t="s">
        <v>21</v>
      </c>
      <c r="E23" s="86">
        <f>1/(E20*E22/10000)</f>
        <v>1.5388176586101832</v>
      </c>
      <c r="F23" s="86">
        <f>1/(F22*F20/10000)</f>
        <v>1.3765863201698809</v>
      </c>
      <c r="G23" s="51" t="s">
        <v>21</v>
      </c>
      <c r="H23" s="49" t="s">
        <v>21</v>
      </c>
    </row>
    <row r="24" spans="1:8" x14ac:dyDescent="0.4">
      <c r="A24" s="390"/>
      <c r="B24" s="206" t="s">
        <v>19</v>
      </c>
      <c r="C24" s="395">
        <f>C6</f>
        <v>72</v>
      </c>
      <c r="D24" s="396"/>
      <c r="E24" s="99">
        <f>E23*E16</f>
        <v>9.1014282137629383</v>
      </c>
      <c r="F24" s="99">
        <f>F23*F16</f>
        <v>4.2945803383565551</v>
      </c>
      <c r="G24" s="100">
        <f>F9*G5</f>
        <v>3.4602497288152914</v>
      </c>
      <c r="H24" s="101">
        <f>SUMIF(C24:G24,"&gt;0")</f>
        <v>88.856258280934782</v>
      </c>
    </row>
    <row r="25" spans="1:8" ht="17.5" thickBot="1" x14ac:dyDescent="0.45">
      <c r="A25" s="391"/>
      <c r="B25" s="211" t="s">
        <v>5</v>
      </c>
      <c r="C25" s="393">
        <f>C6/D6</f>
        <v>0.6</v>
      </c>
      <c r="D25" s="394"/>
      <c r="E25" s="90">
        <f>E24/D6</f>
        <v>7.5845235114691156E-2</v>
      </c>
      <c r="F25" s="90">
        <f>F24/D6</f>
        <v>3.5788169486304623E-2</v>
      </c>
      <c r="G25" s="90">
        <f>G24/D6</f>
        <v>2.8835414406794095E-2</v>
      </c>
      <c r="H25" s="91">
        <f>SUMIF(C25:G25,"&gt;0")</f>
        <v>0.74046881900778971</v>
      </c>
    </row>
    <row r="26" spans="1:8" ht="39.5" thickBot="1" x14ac:dyDescent="0.45">
      <c r="A26" s="74" t="s">
        <v>269</v>
      </c>
      <c r="B26" s="305" t="s">
        <v>237</v>
      </c>
      <c r="C26" s="306" t="s">
        <v>21</v>
      </c>
      <c r="D26" s="76" t="s">
        <v>21</v>
      </c>
      <c r="E26" s="307">
        <f>D14/E24</f>
        <v>45.992781590806175</v>
      </c>
      <c r="F26" s="307">
        <f>F14/F24</f>
        <v>121.83961150444718</v>
      </c>
      <c r="G26" s="307">
        <f>F14/G24</f>
        <v>151.21740943800279</v>
      </c>
      <c r="H26" s="78" t="s">
        <v>21</v>
      </c>
    </row>
  </sheetData>
  <mergeCells count="12">
    <mergeCell ref="A1:H1"/>
    <mergeCell ref="A6:A25"/>
    <mergeCell ref="A3:A5"/>
    <mergeCell ref="C25:D25"/>
    <mergeCell ref="D7:E7"/>
    <mergeCell ref="D14:E14"/>
    <mergeCell ref="F9:G9"/>
    <mergeCell ref="C24:D24"/>
    <mergeCell ref="D3:E3"/>
    <mergeCell ref="F3:G3"/>
    <mergeCell ref="D4:E4"/>
    <mergeCell ref="F4:G4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57E4F-F521-4EEA-A3FE-7F8825139D46}">
  <dimension ref="A1:H27"/>
  <sheetViews>
    <sheetView zoomScale="132" zoomScaleNormal="132" workbookViewId="0">
      <selection activeCell="J23" sqref="J23"/>
    </sheetView>
  </sheetViews>
  <sheetFormatPr defaultRowHeight="17" x14ac:dyDescent="0.4"/>
  <cols>
    <col min="2" max="2" width="30.08984375" customWidth="1"/>
    <col min="3" max="3" width="13" customWidth="1"/>
    <col min="4" max="4" width="12.08984375" customWidth="1"/>
    <col min="5" max="5" width="12.1796875" customWidth="1"/>
    <col min="6" max="6" width="11.26953125" customWidth="1"/>
    <col min="7" max="7" width="11.6328125" customWidth="1"/>
    <col min="8" max="8" width="10.90625" customWidth="1"/>
  </cols>
  <sheetData>
    <row r="1" spans="1:8" ht="17.5" thickBot="1" x14ac:dyDescent="0.45">
      <c r="A1" s="386" t="s">
        <v>206</v>
      </c>
      <c r="B1" s="387"/>
      <c r="C1" s="387"/>
      <c r="D1" s="387"/>
      <c r="E1" s="387"/>
      <c r="F1" s="387"/>
      <c r="G1" s="387"/>
      <c r="H1" s="388"/>
    </row>
    <row r="2" spans="1:8" ht="17.5" thickBot="1" x14ac:dyDescent="0.45">
      <c r="A2" s="203" t="s">
        <v>78</v>
      </c>
      <c r="B2" s="131" t="s">
        <v>79</v>
      </c>
      <c r="C2" s="204" t="s">
        <v>80</v>
      </c>
      <c r="D2" s="157" t="s">
        <v>81</v>
      </c>
      <c r="E2" s="157" t="s">
        <v>82</v>
      </c>
      <c r="F2" s="157" t="s">
        <v>205</v>
      </c>
      <c r="G2" s="157" t="s">
        <v>83</v>
      </c>
      <c r="H2" s="158" t="s">
        <v>84</v>
      </c>
    </row>
    <row r="3" spans="1:8" ht="17" customHeight="1" x14ac:dyDescent="0.4">
      <c r="A3" s="399" t="s">
        <v>207</v>
      </c>
      <c r="B3" s="205" t="s">
        <v>53</v>
      </c>
      <c r="C3" s="105">
        <f>72</f>
        <v>72</v>
      </c>
      <c r="D3" s="106">
        <v>120</v>
      </c>
      <c r="E3" s="61" t="s">
        <v>21</v>
      </c>
      <c r="F3" s="61" t="s">
        <v>21</v>
      </c>
      <c r="G3" s="61" t="s">
        <v>21</v>
      </c>
      <c r="H3" s="48" t="s">
        <v>21</v>
      </c>
    </row>
    <row r="4" spans="1:8" ht="17" customHeight="1" x14ac:dyDescent="0.4">
      <c r="A4" s="390"/>
      <c r="B4" s="206" t="s">
        <v>250</v>
      </c>
      <c r="C4" s="397">
        <f>C3/D3</f>
        <v>0.6</v>
      </c>
      <c r="D4" s="398"/>
      <c r="E4" s="51" t="s">
        <v>21</v>
      </c>
      <c r="F4" s="51" t="s">
        <v>21</v>
      </c>
      <c r="G4" s="103">
        <v>0.02</v>
      </c>
      <c r="H4" s="49" t="s">
        <v>21</v>
      </c>
    </row>
    <row r="5" spans="1:8" ht="19.5" x14ac:dyDescent="0.4">
      <c r="A5" s="390"/>
      <c r="B5" s="206" t="s">
        <v>85</v>
      </c>
      <c r="C5" s="133" t="s">
        <v>21</v>
      </c>
      <c r="D5" s="380">
        <v>5</v>
      </c>
      <c r="E5" s="380"/>
      <c r="F5" s="103">
        <v>5</v>
      </c>
      <c r="G5" s="103">
        <v>5</v>
      </c>
      <c r="H5" s="49" t="s">
        <v>21</v>
      </c>
    </row>
    <row r="6" spans="1:8" ht="19.5" x14ac:dyDescent="0.4">
      <c r="A6" s="390"/>
      <c r="B6" s="206" t="s">
        <v>20</v>
      </c>
      <c r="C6" s="133" t="s">
        <v>21</v>
      </c>
      <c r="D6" s="380">
        <f>D3*10</f>
        <v>1200</v>
      </c>
      <c r="E6" s="380"/>
      <c r="F6" s="380">
        <f>D3*12.5</f>
        <v>1500</v>
      </c>
      <c r="G6" s="380"/>
      <c r="H6" s="49" t="s">
        <v>21</v>
      </c>
    </row>
    <row r="7" spans="1:8" ht="19.5" x14ac:dyDescent="0.4">
      <c r="A7" s="390"/>
      <c r="B7" s="206" t="s">
        <v>209</v>
      </c>
      <c r="C7" s="133" t="s">
        <v>21</v>
      </c>
      <c r="D7" s="403">
        <f>D6/60/1000</f>
        <v>0.02</v>
      </c>
      <c r="E7" s="403"/>
      <c r="F7" s="403">
        <f>F6/60/1000</f>
        <v>2.5000000000000001E-2</v>
      </c>
      <c r="G7" s="403"/>
      <c r="H7" s="49" t="s">
        <v>21</v>
      </c>
    </row>
    <row r="8" spans="1:8" ht="19.5" x14ac:dyDescent="0.4">
      <c r="A8" s="390"/>
      <c r="B8" s="206" t="s">
        <v>210</v>
      </c>
      <c r="C8" s="133" t="s">
        <v>21</v>
      </c>
      <c r="D8" s="403">
        <f>D6/1000*60</f>
        <v>72</v>
      </c>
      <c r="E8" s="403"/>
      <c r="F8" s="403">
        <f>F6/1000*60</f>
        <v>90</v>
      </c>
      <c r="G8" s="403"/>
      <c r="H8" s="49" t="s">
        <v>21</v>
      </c>
    </row>
    <row r="9" spans="1:8" ht="19.5" x14ac:dyDescent="0.4">
      <c r="A9" s="390"/>
      <c r="B9" s="206" t="s">
        <v>235</v>
      </c>
      <c r="C9" s="133" t="s">
        <v>21</v>
      </c>
      <c r="D9" s="380">
        <v>16</v>
      </c>
      <c r="E9" s="380"/>
      <c r="F9" s="380">
        <v>9</v>
      </c>
      <c r="G9" s="380"/>
      <c r="H9" s="49" t="s">
        <v>21</v>
      </c>
    </row>
    <row r="10" spans="1:8" ht="19.5" x14ac:dyDescent="0.4">
      <c r="A10" s="390"/>
      <c r="B10" s="206" t="s">
        <v>86</v>
      </c>
      <c r="C10" s="133" t="s">
        <v>21</v>
      </c>
      <c r="D10" s="380">
        <v>0</v>
      </c>
      <c r="E10" s="380"/>
      <c r="F10" s="380">
        <v>2.6</v>
      </c>
      <c r="G10" s="380"/>
      <c r="H10" s="49" t="s">
        <v>21</v>
      </c>
    </row>
    <row r="11" spans="1:8" ht="19.5" x14ac:dyDescent="0.4">
      <c r="A11" s="390"/>
      <c r="B11" s="206" t="s">
        <v>87</v>
      </c>
      <c r="C11" s="133" t="s">
        <v>21</v>
      </c>
      <c r="D11" s="402">
        <f>(D9-D10)/D6^2</f>
        <v>1.1111111111111112E-5</v>
      </c>
      <c r="E11" s="402"/>
      <c r="F11" s="402">
        <f>(F9-F10)/F6^2</f>
        <v>2.8444444444444446E-6</v>
      </c>
      <c r="G11" s="402"/>
      <c r="H11" s="49" t="s">
        <v>21</v>
      </c>
    </row>
    <row r="12" spans="1:8" ht="19.5" x14ac:dyDescent="0.4">
      <c r="A12" s="390"/>
      <c r="B12" s="206" t="s">
        <v>23</v>
      </c>
      <c r="C12" s="133" t="s">
        <v>21</v>
      </c>
      <c r="D12" s="380">
        <f>D6/60*4.186*D5</f>
        <v>418.6</v>
      </c>
      <c r="E12" s="380"/>
      <c r="F12" s="380">
        <f>F6/60*4.186*F5</f>
        <v>523.25</v>
      </c>
      <c r="G12" s="380"/>
      <c r="H12" s="49" t="s">
        <v>21</v>
      </c>
    </row>
    <row r="13" spans="1:8" ht="19.5" x14ac:dyDescent="0.4">
      <c r="A13" s="390"/>
      <c r="B13" s="206" t="s">
        <v>65</v>
      </c>
      <c r="C13" s="133" t="s">
        <v>21</v>
      </c>
      <c r="D13" s="398">
        <f>1000*9.81*D9*D7/1000</f>
        <v>3.1392000000000002</v>
      </c>
      <c r="E13" s="398"/>
      <c r="F13" s="398">
        <f>1000*9.81*F9*F7/1000</f>
        <v>2.2072500000000002</v>
      </c>
      <c r="G13" s="398"/>
      <c r="H13" s="49" t="s">
        <v>21</v>
      </c>
    </row>
    <row r="14" spans="1:8" ht="19.5" x14ac:dyDescent="0.4">
      <c r="A14" s="390"/>
      <c r="B14" s="206" t="s">
        <v>234</v>
      </c>
      <c r="C14" s="133" t="s">
        <v>21</v>
      </c>
      <c r="D14" s="380">
        <v>1750</v>
      </c>
      <c r="E14" s="380"/>
      <c r="F14" s="380">
        <v>1750</v>
      </c>
      <c r="G14" s="380"/>
      <c r="H14" s="49" t="s">
        <v>21</v>
      </c>
    </row>
    <row r="15" spans="1:8" ht="19.5" x14ac:dyDescent="0.4">
      <c r="A15" s="390"/>
      <c r="B15" s="206" t="s">
        <v>241</v>
      </c>
      <c r="C15" s="133" t="s">
        <v>21</v>
      </c>
      <c r="D15" s="400">
        <f>D14*(D7^0.5)/D9^0.75</f>
        <v>30.935921676911462</v>
      </c>
      <c r="E15" s="400"/>
      <c r="F15" s="400">
        <f>F14*(F7^0.5)/F9^0.75</f>
        <v>53.250804201891157</v>
      </c>
      <c r="G15" s="400"/>
      <c r="H15" s="49" t="s">
        <v>21</v>
      </c>
    </row>
    <row r="16" spans="1:8" ht="19.5" x14ac:dyDescent="0.4">
      <c r="A16" s="390"/>
      <c r="B16" s="206" t="s">
        <v>90</v>
      </c>
      <c r="C16" s="133" t="s">
        <v>21</v>
      </c>
      <c r="D16" s="381">
        <v>128.46</v>
      </c>
      <c r="E16" s="381"/>
      <c r="F16" s="381"/>
      <c r="G16" s="381"/>
      <c r="H16" s="49" t="s">
        <v>21</v>
      </c>
    </row>
    <row r="17" spans="1:8" ht="19.5" x14ac:dyDescent="0.4">
      <c r="A17" s="390"/>
      <c r="B17" s="206" t="s">
        <v>69</v>
      </c>
      <c r="C17" s="133" t="s">
        <v>21</v>
      </c>
      <c r="D17" s="400">
        <f>88.59*LN(D15)+13.46*LN(D8)-11.48*LN(D15)^2-0.85*LN(D8)^2-0.38*LN(D15)*LN(D8)-D16</f>
        <v>76.801683909409832</v>
      </c>
      <c r="E17" s="400"/>
      <c r="F17" s="400">
        <f>88.59*LN(F15)+13.46*LN(F8)-11.48*LN(F15)^2-0.85*LN(F8)^2-0.38*LN(F15)*LN(F8)-D16</f>
        <v>78.853450036333385</v>
      </c>
      <c r="G17" s="400"/>
      <c r="H17" s="49" t="s">
        <v>21</v>
      </c>
    </row>
    <row r="18" spans="1:8" ht="19.5" x14ac:dyDescent="0.4">
      <c r="A18" s="390"/>
      <c r="B18" s="206" t="s">
        <v>76</v>
      </c>
      <c r="C18" s="133" t="s">
        <v>21</v>
      </c>
      <c r="D18" s="400">
        <f>D13/(D17/100)</f>
        <v>4.0874103798333277</v>
      </c>
      <c r="E18" s="400"/>
      <c r="F18" s="400">
        <f>F13/(F17/100)</f>
        <v>2.7991799965416395</v>
      </c>
      <c r="G18" s="400"/>
      <c r="H18" s="49" t="s">
        <v>21</v>
      </c>
    </row>
    <row r="19" spans="1:8" ht="19.5" x14ac:dyDescent="0.4">
      <c r="A19" s="390"/>
      <c r="B19" s="206" t="s">
        <v>70</v>
      </c>
      <c r="C19" s="133" t="s">
        <v>21</v>
      </c>
      <c r="D19" s="401">
        <v>0.91700000000000004</v>
      </c>
      <c r="E19" s="401"/>
      <c r="F19" s="401">
        <v>0.89500000000000002</v>
      </c>
      <c r="G19" s="401"/>
      <c r="H19" s="49" t="s">
        <v>21</v>
      </c>
    </row>
    <row r="20" spans="1:8" ht="19.5" x14ac:dyDescent="0.4">
      <c r="A20" s="390"/>
      <c r="B20" s="206" t="s">
        <v>91</v>
      </c>
      <c r="C20" s="92">
        <f>C3</f>
        <v>72</v>
      </c>
      <c r="D20" s="51" t="s">
        <v>21</v>
      </c>
      <c r="E20" s="97">
        <f>D18/D19</f>
        <v>4.4573722789894523</v>
      </c>
      <c r="F20" s="97">
        <f>F18/F19</f>
        <v>3.1275754151303232</v>
      </c>
      <c r="G20" s="97">
        <f>D3*G4</f>
        <v>2.4</v>
      </c>
      <c r="H20" s="207">
        <f>SUM(C20:G20)</f>
        <v>81.984947694119782</v>
      </c>
    </row>
    <row r="21" spans="1:8" ht="19.5" x14ac:dyDescent="0.4">
      <c r="A21" s="390"/>
      <c r="B21" s="206" t="s">
        <v>64</v>
      </c>
      <c r="C21" s="133" t="s">
        <v>21</v>
      </c>
      <c r="D21" s="104">
        <f>C20/D3</f>
        <v>0.6</v>
      </c>
      <c r="E21" s="104">
        <f>E20/D3</f>
        <v>3.7144768991578772E-2</v>
      </c>
      <c r="F21" s="104">
        <f>F20/D3</f>
        <v>2.6063128459419362E-2</v>
      </c>
      <c r="G21" s="100">
        <f>G20/D3</f>
        <v>0.02</v>
      </c>
      <c r="H21" s="101">
        <f>SUM(D21:G21)</f>
        <v>0.68320789745099819</v>
      </c>
    </row>
    <row r="22" spans="1:8" ht="19.5" x14ac:dyDescent="0.4">
      <c r="A22" s="390"/>
      <c r="B22" s="206" t="s">
        <v>236</v>
      </c>
      <c r="C22" s="133" t="s">
        <v>21</v>
      </c>
      <c r="D22" s="51" t="s">
        <v>21</v>
      </c>
      <c r="E22" s="208">
        <f>E20/D13</f>
        <v>1.4199070715435309</v>
      </c>
      <c r="F22" s="208">
        <f>F20/F13</f>
        <v>1.4169556756734956</v>
      </c>
      <c r="G22" s="209">
        <f>G20/F6</f>
        <v>1.5999999999999999E-3</v>
      </c>
      <c r="H22" s="49" t="s">
        <v>21</v>
      </c>
    </row>
    <row r="23" spans="1:8" ht="19.5" x14ac:dyDescent="0.4">
      <c r="A23" s="390"/>
      <c r="B23" s="210" t="s">
        <v>237</v>
      </c>
      <c r="C23" s="133" t="s">
        <v>21</v>
      </c>
      <c r="D23" s="383">
        <f>D12/E20</f>
        <v>93.911832756967385</v>
      </c>
      <c r="E23" s="383"/>
      <c r="F23" s="87">
        <f>F12/F20</f>
        <v>167.30212082773923</v>
      </c>
      <c r="G23" s="87">
        <f>F12/G20</f>
        <v>218.02083333333334</v>
      </c>
      <c r="H23" s="49" t="s">
        <v>21</v>
      </c>
    </row>
    <row r="24" spans="1:8" ht="19.5" x14ac:dyDescent="0.4">
      <c r="A24" s="390"/>
      <c r="B24" s="210" t="s">
        <v>238</v>
      </c>
      <c r="C24" s="133" t="s">
        <v>21</v>
      </c>
      <c r="D24" s="400">
        <f>D12/D13</f>
        <v>133.34607543323139</v>
      </c>
      <c r="E24" s="400"/>
      <c r="F24" s="98">
        <f>F12/F13</f>
        <v>237.05968965907803</v>
      </c>
      <c r="G24" s="51" t="s">
        <v>21</v>
      </c>
      <c r="H24" s="49" t="s">
        <v>21</v>
      </c>
    </row>
    <row r="25" spans="1:8" ht="19.5" x14ac:dyDescent="0.4">
      <c r="A25" s="390"/>
      <c r="B25" s="206" t="s">
        <v>1</v>
      </c>
      <c r="C25" s="133" t="s">
        <v>21</v>
      </c>
      <c r="D25" s="51" t="s">
        <v>21</v>
      </c>
      <c r="E25" s="103" t="s">
        <v>88</v>
      </c>
      <c r="F25" s="51" t="s">
        <v>21</v>
      </c>
      <c r="G25" s="51" t="s">
        <v>21</v>
      </c>
      <c r="H25" s="49" t="s">
        <v>21</v>
      </c>
    </row>
    <row r="26" spans="1:8" ht="20" thickBot="1" x14ac:dyDescent="0.45">
      <c r="A26" s="391"/>
      <c r="B26" s="211" t="s">
        <v>2</v>
      </c>
      <c r="C26" s="134" t="s">
        <v>21</v>
      </c>
      <c r="D26" s="56" t="s">
        <v>21</v>
      </c>
      <c r="E26" s="56" t="s">
        <v>21</v>
      </c>
      <c r="F26" s="89" t="s">
        <v>89</v>
      </c>
      <c r="G26" s="56" t="s">
        <v>21</v>
      </c>
      <c r="H26" s="57" t="s">
        <v>21</v>
      </c>
    </row>
    <row r="27" spans="1:8" ht="39.5" thickBot="1" x14ac:dyDescent="0.45">
      <c r="A27" s="74" t="s">
        <v>269</v>
      </c>
      <c r="B27" s="305" t="s">
        <v>237</v>
      </c>
      <c r="C27" s="306" t="s">
        <v>21</v>
      </c>
      <c r="D27" s="76" t="s">
        <v>21</v>
      </c>
      <c r="E27" s="307">
        <f>D12/E20</f>
        <v>93.911832756967385</v>
      </c>
      <c r="F27" s="307">
        <f>F12/F20</f>
        <v>167.30212082773923</v>
      </c>
      <c r="G27" s="307">
        <f>F12/G20</f>
        <v>218.02083333333334</v>
      </c>
      <c r="H27" s="78" t="s">
        <v>21</v>
      </c>
    </row>
  </sheetData>
  <mergeCells count="34">
    <mergeCell ref="D6:E6"/>
    <mergeCell ref="F6:G6"/>
    <mergeCell ref="D7:E7"/>
    <mergeCell ref="F7:G7"/>
    <mergeCell ref="D15:E15"/>
    <mergeCell ref="F15:G15"/>
    <mergeCell ref="D8:E8"/>
    <mergeCell ref="F8:G8"/>
    <mergeCell ref="D12:E12"/>
    <mergeCell ref="F12:G12"/>
    <mergeCell ref="F11:G11"/>
    <mergeCell ref="D16:G16"/>
    <mergeCell ref="D17:E17"/>
    <mergeCell ref="F17:G17"/>
    <mergeCell ref="D13:E13"/>
    <mergeCell ref="F13:G13"/>
    <mergeCell ref="D14:E14"/>
    <mergeCell ref="F14:G14"/>
    <mergeCell ref="D23:E23"/>
    <mergeCell ref="A1:H1"/>
    <mergeCell ref="D9:E9"/>
    <mergeCell ref="F9:G9"/>
    <mergeCell ref="C4:D4"/>
    <mergeCell ref="D5:E5"/>
    <mergeCell ref="D10:E10"/>
    <mergeCell ref="F10:G10"/>
    <mergeCell ref="A3:A11"/>
    <mergeCell ref="A12:A26"/>
    <mergeCell ref="D18:E18"/>
    <mergeCell ref="F18:G18"/>
    <mergeCell ref="D19:E19"/>
    <mergeCell ref="F19:G19"/>
    <mergeCell ref="D24:E24"/>
    <mergeCell ref="D11:E11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topLeftCell="A46" zoomScale="148" zoomScaleNormal="148" workbookViewId="0">
      <selection activeCell="W6" sqref="W6"/>
    </sheetView>
  </sheetViews>
  <sheetFormatPr defaultColWidth="8" defaultRowHeight="17" x14ac:dyDescent="0.4"/>
  <cols>
    <col min="1" max="1" width="8" style="15"/>
    <col min="2" max="2" width="26" style="15" bestFit="1" customWidth="1"/>
    <col min="3" max="3" width="10.54296875" style="15" bestFit="1" customWidth="1"/>
    <col min="4" max="4" width="11" style="15" customWidth="1"/>
    <col min="5" max="5" width="11.7265625" style="15" bestFit="1" customWidth="1"/>
    <col min="6" max="6" width="8.7265625" style="19" hidden="1" customWidth="1"/>
    <col min="7" max="7" width="6.7265625" style="19" hidden="1" customWidth="1"/>
    <col min="8" max="8" width="8.7265625" style="15" hidden="1" customWidth="1"/>
    <col min="9" max="9" width="7.7265625" style="15" hidden="1" customWidth="1"/>
    <col min="10" max="10" width="11.90625" style="15" hidden="1" customWidth="1"/>
    <col min="11" max="11" width="7.7265625" style="15" hidden="1" customWidth="1"/>
    <col min="12" max="12" width="8.7265625" style="15" hidden="1" customWidth="1"/>
    <col min="13" max="13" width="7.7265625" style="15" hidden="1" customWidth="1"/>
    <col min="14" max="14" width="11.7265625" style="15" customWidth="1"/>
    <col min="15" max="15" width="15.54296875" style="15" customWidth="1"/>
    <col min="16" max="16" width="8.90625" style="15" bestFit="1" customWidth="1"/>
    <col min="17" max="17" width="4.90625" style="15" customWidth="1"/>
    <col min="18" max="18" width="4.7265625" style="15" customWidth="1"/>
    <col min="19" max="19" width="17.90625" style="18" bestFit="1" customWidth="1"/>
    <col min="20" max="20" width="8.90625" style="15" customWidth="1"/>
    <col min="21" max="23" width="8" style="15"/>
    <col min="24" max="24" width="8" style="18"/>
    <col min="25" max="16384" width="8" style="15"/>
  </cols>
  <sheetData>
    <row r="1" spans="1:26" ht="17.5" thickBot="1" x14ac:dyDescent="0.45">
      <c r="F1" s="16"/>
      <c r="G1" s="16"/>
      <c r="H1" s="16"/>
      <c r="I1" s="16"/>
      <c r="J1" s="16"/>
      <c r="K1" s="16"/>
      <c r="L1" s="16"/>
      <c r="M1" s="16"/>
      <c r="N1" s="17"/>
    </row>
    <row r="2" spans="1:26" x14ac:dyDescent="0.4">
      <c r="P2" s="17"/>
      <c r="S2" s="424" t="s">
        <v>39</v>
      </c>
      <c r="T2" s="425"/>
      <c r="U2" s="425"/>
      <c r="V2" s="425"/>
      <c r="W2" s="425"/>
      <c r="X2" s="426"/>
    </row>
    <row r="3" spans="1:26" x14ac:dyDescent="0.4">
      <c r="P3" s="17"/>
      <c r="S3" s="213" t="s">
        <v>40</v>
      </c>
      <c r="T3" s="214">
        <v>1</v>
      </c>
      <c r="U3" s="214">
        <v>0.75</v>
      </c>
      <c r="V3" s="214">
        <v>0.5</v>
      </c>
      <c r="W3" s="214">
        <v>0.25</v>
      </c>
      <c r="X3" s="215" t="s">
        <v>41</v>
      </c>
    </row>
    <row r="4" spans="1:26" x14ac:dyDescent="0.4">
      <c r="B4" s="20"/>
      <c r="F4" s="429">
        <f>0</f>
        <v>0</v>
      </c>
      <c r="G4" s="429"/>
      <c r="H4" s="429">
        <f>0</f>
        <v>0</v>
      </c>
      <c r="I4" s="429"/>
      <c r="J4" s="429">
        <f>0</f>
        <v>0</v>
      </c>
      <c r="K4" s="429"/>
      <c r="L4" s="429">
        <f>0</f>
        <v>0</v>
      </c>
      <c r="M4" s="429"/>
      <c r="P4" s="17"/>
      <c r="S4" s="213" t="s">
        <v>12</v>
      </c>
      <c r="T4" s="216">
        <v>2.3E-2</v>
      </c>
      <c r="U4" s="216">
        <v>0.41499999999999998</v>
      </c>
      <c r="V4" s="216">
        <v>0.46100000000000002</v>
      </c>
      <c r="W4" s="216">
        <v>0.10100000000000001</v>
      </c>
      <c r="X4" s="217">
        <f>SUM(T4:W4)</f>
        <v>1</v>
      </c>
      <c r="Z4" s="21"/>
    </row>
    <row r="5" spans="1:26" ht="17.5" thickBot="1" x14ac:dyDescent="0.45">
      <c r="D5" s="22"/>
      <c r="E5" s="22"/>
      <c r="F5" s="23"/>
      <c r="G5" s="23"/>
      <c r="H5" s="23"/>
      <c r="I5" s="23"/>
      <c r="J5" s="23"/>
      <c r="K5" s="23"/>
      <c r="L5" s="23"/>
      <c r="M5" s="23"/>
      <c r="N5" s="17"/>
      <c r="O5" s="212"/>
      <c r="P5" s="17"/>
      <c r="S5" s="218" t="s">
        <v>254</v>
      </c>
      <c r="T5" s="219">
        <f>P21</f>
        <v>0.68320789745099819</v>
      </c>
      <c r="U5" s="220">
        <f>P33</f>
        <v>0.58228425000000006</v>
      </c>
      <c r="V5" s="220">
        <f>P44</f>
        <v>0.49902445312499999</v>
      </c>
      <c r="W5" s="220">
        <f>P55</f>
        <v>0.54416566994655002</v>
      </c>
      <c r="X5" s="221">
        <f>T4*T5+U4*U5+V4*V5+W4*W5</f>
        <v>0.54237275094659954</v>
      </c>
    </row>
    <row r="6" spans="1:26" ht="17.5" thickBot="1" x14ac:dyDescent="0.45">
      <c r="D6" s="22"/>
      <c r="E6" s="22"/>
      <c r="F6" s="23"/>
      <c r="G6" s="23"/>
      <c r="H6" s="23"/>
      <c r="I6" s="23"/>
      <c r="J6" s="23"/>
      <c r="K6" s="23"/>
      <c r="L6" s="23"/>
      <c r="M6" s="23"/>
      <c r="N6" s="17"/>
      <c r="P6" s="17"/>
    </row>
    <row r="7" spans="1:26" ht="17.5" thickBot="1" x14ac:dyDescent="0.45">
      <c r="B7" s="433" t="s">
        <v>212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5"/>
      <c r="T7" s="24"/>
      <c r="U7" s="24"/>
      <c r="V7" s="24"/>
      <c r="W7" s="24"/>
    </row>
    <row r="8" spans="1:26" ht="17.5" thickBot="1" x14ac:dyDescent="0.45">
      <c r="B8" s="254" t="s">
        <v>15</v>
      </c>
      <c r="C8" s="255" t="s">
        <v>270</v>
      </c>
      <c r="D8" s="255" t="s">
        <v>43</v>
      </c>
      <c r="E8" s="255" t="s">
        <v>216</v>
      </c>
      <c r="F8" s="417" t="s">
        <v>44</v>
      </c>
      <c r="G8" s="417"/>
      <c r="H8" s="417" t="s">
        <v>256</v>
      </c>
      <c r="I8" s="417"/>
      <c r="J8" s="417" t="s">
        <v>45</v>
      </c>
      <c r="K8" s="417"/>
      <c r="L8" s="417" t="s">
        <v>46</v>
      </c>
      <c r="M8" s="417"/>
      <c r="N8" s="255" t="s">
        <v>201</v>
      </c>
      <c r="O8" s="255" t="s">
        <v>47</v>
      </c>
      <c r="P8" s="256" t="s">
        <v>48</v>
      </c>
    </row>
    <row r="9" spans="1:26" ht="19" customHeight="1" x14ac:dyDescent="0.4">
      <c r="A9" s="108"/>
      <c r="B9" s="251" t="s">
        <v>199</v>
      </c>
      <c r="C9" s="441" t="s">
        <v>193</v>
      </c>
      <c r="D9" s="439">
        <v>0</v>
      </c>
      <c r="E9" s="440"/>
      <c r="F9" s="252"/>
      <c r="G9" s="252"/>
      <c r="H9" s="252"/>
      <c r="I9" s="252"/>
      <c r="J9" s="252"/>
      <c r="K9" s="252"/>
      <c r="L9" s="252"/>
      <c r="M9" s="252"/>
      <c r="N9" s="432">
        <f>'3-修回溫差5℃+功率100%'!F6</f>
        <v>2.6</v>
      </c>
      <c r="O9" s="432"/>
      <c r="P9" s="253" t="s">
        <v>13</v>
      </c>
    </row>
    <row r="10" spans="1:26" ht="19" x14ac:dyDescent="0.4">
      <c r="B10" s="167" t="s">
        <v>200</v>
      </c>
      <c r="C10" s="441"/>
      <c r="D10" s="427">
        <f>'5-全新系統'!D11:E11</f>
        <v>1.1111111111111112E-5</v>
      </c>
      <c r="E10" s="428"/>
      <c r="F10" s="168"/>
      <c r="G10" s="168"/>
      <c r="H10" s="168"/>
      <c r="I10" s="168"/>
      <c r="J10" s="168"/>
      <c r="K10" s="168"/>
      <c r="L10" s="168"/>
      <c r="M10" s="168"/>
      <c r="N10" s="428">
        <f>'5-全新系統'!F11</f>
        <v>2.8444444444444446E-6</v>
      </c>
      <c r="O10" s="428"/>
      <c r="P10" s="175" t="s">
        <v>13</v>
      </c>
    </row>
    <row r="11" spans="1:26" ht="17.5" thickBot="1" x14ac:dyDescent="0.45">
      <c r="B11" s="169" t="s">
        <v>249</v>
      </c>
      <c r="C11" s="442"/>
      <c r="D11" s="226" t="s">
        <v>13</v>
      </c>
      <c r="E11" s="226" t="s">
        <v>13</v>
      </c>
      <c r="F11" s="242"/>
      <c r="G11" s="242"/>
      <c r="H11" s="242"/>
      <c r="I11" s="242"/>
      <c r="J11" s="242"/>
      <c r="K11" s="242"/>
      <c r="L11" s="242"/>
      <c r="M11" s="242"/>
      <c r="N11" s="226" t="s">
        <v>13</v>
      </c>
      <c r="O11" s="243">
        <f>'5-全新系統'!G22</f>
        <v>1.5999999999999999E-3</v>
      </c>
      <c r="P11" s="244" t="s">
        <v>13</v>
      </c>
    </row>
    <row r="12" spans="1:26" ht="17" customHeight="1" x14ac:dyDescent="0.4">
      <c r="B12" s="165" t="s">
        <v>54</v>
      </c>
      <c r="C12" s="443">
        <v>1</v>
      </c>
      <c r="D12" s="245">
        <f>'5-全新系統'!C3</f>
        <v>72</v>
      </c>
      <c r="E12" s="170">
        <f>'5-全新系統'!D3</f>
        <v>120</v>
      </c>
      <c r="F12" s="166"/>
      <c r="G12" s="166"/>
      <c r="H12" s="166"/>
      <c r="I12" s="166"/>
      <c r="J12" s="166"/>
      <c r="K12" s="166"/>
      <c r="L12" s="166"/>
      <c r="M12" s="166"/>
      <c r="N12" s="246" t="s">
        <v>13</v>
      </c>
      <c r="O12" s="246" t="s">
        <v>13</v>
      </c>
      <c r="P12" s="247" t="s">
        <v>13</v>
      </c>
    </row>
    <row r="13" spans="1:26" x14ac:dyDescent="0.4">
      <c r="B13" s="167" t="s">
        <v>251</v>
      </c>
      <c r="C13" s="444"/>
      <c r="D13" s="248">
        <f>D12/E12</f>
        <v>0.6</v>
      </c>
      <c r="E13" s="223" t="s">
        <v>13</v>
      </c>
      <c r="F13" s="168"/>
      <c r="G13" s="168"/>
      <c r="H13" s="168"/>
      <c r="I13" s="168"/>
      <c r="J13" s="168"/>
      <c r="K13" s="168"/>
      <c r="L13" s="168"/>
      <c r="M13" s="168"/>
      <c r="N13" s="223" t="s">
        <v>13</v>
      </c>
      <c r="O13" s="223" t="s">
        <v>13</v>
      </c>
      <c r="P13" s="175" t="s">
        <v>13</v>
      </c>
    </row>
    <row r="14" spans="1:26" x14ac:dyDescent="0.4">
      <c r="B14" s="167" t="s">
        <v>228</v>
      </c>
      <c r="C14" s="444"/>
      <c r="D14" s="241" t="s">
        <v>13</v>
      </c>
      <c r="E14" s="171">
        <f>'5-全新系統'!E22</f>
        <v>1.4199070715435309</v>
      </c>
      <c r="F14" s="168"/>
      <c r="G14" s="168"/>
      <c r="H14" s="168"/>
      <c r="I14" s="168"/>
      <c r="J14" s="168"/>
      <c r="K14" s="168"/>
      <c r="L14" s="168"/>
      <c r="M14" s="168"/>
      <c r="N14" s="171">
        <f>'5-全新系統'!F22</f>
        <v>1.4169556756734956</v>
      </c>
      <c r="O14" s="172">
        <f>'5-全新系統'!G22</f>
        <v>1.5999999999999999E-3</v>
      </c>
      <c r="P14" s="175" t="s">
        <v>13</v>
      </c>
    </row>
    <row r="15" spans="1:26" x14ac:dyDescent="0.4">
      <c r="B15" s="167" t="s">
        <v>181</v>
      </c>
      <c r="C15" s="444"/>
      <c r="D15" s="436">
        <f>'5-全新系統'!D6</f>
        <v>1200</v>
      </c>
      <c r="E15" s="437"/>
      <c r="F15" s="168"/>
      <c r="G15" s="168"/>
      <c r="H15" s="168"/>
      <c r="I15" s="168"/>
      <c r="J15" s="168"/>
      <c r="K15" s="168"/>
      <c r="L15" s="168"/>
      <c r="M15" s="168"/>
      <c r="N15" s="437">
        <f>'5-全新系統'!F6</f>
        <v>1500</v>
      </c>
      <c r="O15" s="437"/>
      <c r="P15" s="175" t="s">
        <v>13</v>
      </c>
    </row>
    <row r="16" spans="1:26" x14ac:dyDescent="0.4">
      <c r="B16" s="167" t="s">
        <v>217</v>
      </c>
      <c r="C16" s="444"/>
      <c r="D16" s="430">
        <f>'5-全新系統'!D5:E5</f>
        <v>5</v>
      </c>
      <c r="E16" s="431"/>
      <c r="F16" s="168"/>
      <c r="G16" s="168"/>
      <c r="H16" s="168"/>
      <c r="I16" s="168"/>
      <c r="J16" s="168"/>
      <c r="K16" s="168"/>
      <c r="L16" s="168"/>
      <c r="M16" s="168"/>
      <c r="N16" s="171">
        <f>'5-全新系統'!F5</f>
        <v>5</v>
      </c>
      <c r="O16" s="171">
        <f>'5-全新系統'!G5</f>
        <v>5</v>
      </c>
      <c r="P16" s="175" t="s">
        <v>13</v>
      </c>
    </row>
    <row r="17" spans="2:24" x14ac:dyDescent="0.4">
      <c r="B17" s="173" t="s">
        <v>257</v>
      </c>
      <c r="C17" s="444"/>
      <c r="D17" s="430">
        <f>'5-全新系統'!D12:E12</f>
        <v>418.6</v>
      </c>
      <c r="E17" s="431"/>
      <c r="F17" s="171"/>
      <c r="G17" s="174"/>
      <c r="H17" s="171"/>
      <c r="I17" s="174"/>
      <c r="J17" s="171"/>
      <c r="K17" s="174"/>
      <c r="L17" s="171"/>
      <c r="M17" s="174"/>
      <c r="N17" s="431">
        <f>'5-全新系統'!F12</f>
        <v>523.25</v>
      </c>
      <c r="O17" s="431"/>
      <c r="P17" s="175" t="s">
        <v>13</v>
      </c>
      <c r="S17" s="15"/>
      <c r="X17" s="15"/>
    </row>
    <row r="18" spans="2:24" x14ac:dyDescent="0.4">
      <c r="B18" s="173" t="s">
        <v>215</v>
      </c>
      <c r="C18" s="444"/>
      <c r="D18" s="430">
        <f>'5-全新系統'!D9</f>
        <v>16</v>
      </c>
      <c r="E18" s="431"/>
      <c r="F18" s="168"/>
      <c r="G18" s="168"/>
      <c r="H18" s="168"/>
      <c r="I18" s="168"/>
      <c r="J18" s="168"/>
      <c r="K18" s="168"/>
      <c r="L18" s="168"/>
      <c r="M18" s="168"/>
      <c r="N18" s="431">
        <f>'5-全新系統'!F9</f>
        <v>9</v>
      </c>
      <c r="O18" s="431"/>
      <c r="P18" s="175" t="s">
        <v>13</v>
      </c>
      <c r="S18" s="15"/>
      <c r="X18" s="15"/>
    </row>
    <row r="19" spans="2:24" x14ac:dyDescent="0.4">
      <c r="B19" s="173" t="s">
        <v>49</v>
      </c>
      <c r="C19" s="444"/>
      <c r="D19" s="430">
        <f>'5-全新系統'!D13</f>
        <v>3.1392000000000002</v>
      </c>
      <c r="E19" s="431"/>
      <c r="F19" s="431" t="e">
        <f>9.81*#REF!*#REF!/60000</f>
        <v>#REF!</v>
      </c>
      <c r="G19" s="431"/>
      <c r="H19" s="431" t="e">
        <f>9.81*#REF!*#REF!/60000</f>
        <v>#REF!</v>
      </c>
      <c r="I19" s="431"/>
      <c r="J19" s="431" t="e">
        <f>9.81*#REF!*#REF!/60000</f>
        <v>#REF!</v>
      </c>
      <c r="K19" s="431"/>
      <c r="L19" s="431" t="e">
        <f>9.81*#REF!*#REF!/60000</f>
        <v>#REF!</v>
      </c>
      <c r="M19" s="431"/>
      <c r="N19" s="438">
        <f>'5-全新系統'!F13</f>
        <v>2.2072500000000002</v>
      </c>
      <c r="O19" s="438"/>
      <c r="P19" s="175" t="s">
        <v>42</v>
      </c>
      <c r="S19" s="15"/>
      <c r="X19" s="15"/>
    </row>
    <row r="20" spans="2:24" x14ac:dyDescent="0.4">
      <c r="B20" s="173" t="s">
        <v>50</v>
      </c>
      <c r="C20" s="444"/>
      <c r="D20" s="249">
        <f>D12</f>
        <v>72</v>
      </c>
      <c r="E20" s="176">
        <f>'5-全新系統'!E20</f>
        <v>4.4573722789894523</v>
      </c>
      <c r="F20" s="450">
        <v>0</v>
      </c>
      <c r="G20" s="450"/>
      <c r="H20" s="450">
        <v>0</v>
      </c>
      <c r="I20" s="450"/>
      <c r="J20" s="450">
        <v>0</v>
      </c>
      <c r="K20" s="450"/>
      <c r="L20" s="450">
        <v>0</v>
      </c>
      <c r="M20" s="450"/>
      <c r="N20" s="177">
        <f>'5-全新系統'!F20</f>
        <v>3.1275754151303232</v>
      </c>
      <c r="O20" s="177">
        <f>'5-全新系統'!G20</f>
        <v>2.4</v>
      </c>
      <c r="P20" s="178">
        <f>SUM(D20:O20)</f>
        <v>81.984947694119782</v>
      </c>
      <c r="S20" s="15"/>
      <c r="X20" s="15"/>
    </row>
    <row r="21" spans="2:24" x14ac:dyDescent="0.4">
      <c r="B21" s="173" t="s">
        <v>5</v>
      </c>
      <c r="C21" s="444"/>
      <c r="D21" s="250">
        <f>D20/$E$12</f>
        <v>0.6</v>
      </c>
      <c r="E21" s="177">
        <f>E20/$E$12</f>
        <v>3.7144768991578772E-2</v>
      </c>
      <c r="F21" s="450" t="e">
        <f>F20/#REF!</f>
        <v>#REF!</v>
      </c>
      <c r="G21" s="450"/>
      <c r="H21" s="450" t="e">
        <f>H20/#REF!</f>
        <v>#REF!</v>
      </c>
      <c r="I21" s="450"/>
      <c r="J21" s="450" t="e">
        <f>J20/#REF!</f>
        <v>#REF!</v>
      </c>
      <c r="K21" s="450"/>
      <c r="L21" s="450" t="e">
        <f>L20/#REF!</f>
        <v>#REF!</v>
      </c>
      <c r="M21" s="450"/>
      <c r="N21" s="179">
        <f>N20/E12</f>
        <v>2.6063128459419362E-2</v>
      </c>
      <c r="O21" s="177">
        <f>O20/E12</f>
        <v>0.02</v>
      </c>
      <c r="P21" s="180">
        <f>P20/E12</f>
        <v>0.68320789745099819</v>
      </c>
      <c r="S21" s="15"/>
      <c r="X21" s="15"/>
    </row>
    <row r="22" spans="2:24" x14ac:dyDescent="0.4">
      <c r="B22" s="173" t="s">
        <v>252</v>
      </c>
      <c r="C22" s="444"/>
      <c r="D22" s="241" t="s">
        <v>13</v>
      </c>
      <c r="E22" s="181">
        <f>D17/E20</f>
        <v>93.911832756967385</v>
      </c>
      <c r="F22" s="423" t="e">
        <f>#REF!*3.516/F19</f>
        <v>#REF!</v>
      </c>
      <c r="G22" s="423"/>
      <c r="H22" s="423" t="e">
        <f>#REF!*3.516/H19</f>
        <v>#REF!</v>
      </c>
      <c r="I22" s="423"/>
      <c r="J22" s="423" t="e">
        <f>#REF!*3.516/J19</f>
        <v>#REF!</v>
      </c>
      <c r="K22" s="423"/>
      <c r="L22" s="423" t="e">
        <f>#REF!*3.516/L19</f>
        <v>#REF!</v>
      </c>
      <c r="M22" s="423"/>
      <c r="N22" s="181">
        <f>N17/N20</f>
        <v>167.30212082773923</v>
      </c>
      <c r="O22" s="181">
        <f>N17/O20</f>
        <v>218.02083333333334</v>
      </c>
      <c r="P22" s="182" t="s">
        <v>13</v>
      </c>
      <c r="S22" s="15"/>
      <c r="X22" s="15"/>
    </row>
    <row r="23" spans="2:24" ht="17.5" thickBot="1" x14ac:dyDescent="0.45">
      <c r="B23" s="183" t="s">
        <v>253</v>
      </c>
      <c r="C23" s="445"/>
      <c r="D23" s="238" t="s">
        <v>13</v>
      </c>
      <c r="E23" s="184">
        <f>D17/D19</f>
        <v>133.34607543323139</v>
      </c>
      <c r="F23" s="185"/>
      <c r="G23" s="185"/>
      <c r="H23" s="185"/>
      <c r="I23" s="185"/>
      <c r="J23" s="185"/>
      <c r="K23" s="185"/>
      <c r="L23" s="185"/>
      <c r="M23" s="185"/>
      <c r="N23" s="184">
        <f>N17/N19</f>
        <v>237.05968965907803</v>
      </c>
      <c r="O23" s="231" t="s">
        <v>13</v>
      </c>
      <c r="P23" s="186" t="s">
        <v>13</v>
      </c>
      <c r="S23" s="15"/>
      <c r="X23" s="15"/>
    </row>
    <row r="24" spans="2:24" ht="17.5" thickBot="1" x14ac:dyDescent="0.45">
      <c r="B24" s="254" t="s">
        <v>15</v>
      </c>
      <c r="C24" s="255" t="s">
        <v>270</v>
      </c>
      <c r="D24" s="254" t="s">
        <v>15</v>
      </c>
      <c r="E24" s="255" t="s">
        <v>216</v>
      </c>
      <c r="F24" s="417" t="s">
        <v>44</v>
      </c>
      <c r="G24" s="417"/>
      <c r="H24" s="417" t="s">
        <v>256</v>
      </c>
      <c r="I24" s="417"/>
      <c r="J24" s="417" t="s">
        <v>45</v>
      </c>
      <c r="K24" s="417"/>
      <c r="L24" s="417" t="s">
        <v>46</v>
      </c>
      <c r="M24" s="417"/>
      <c r="N24" s="255" t="s">
        <v>201</v>
      </c>
      <c r="O24" s="255" t="s">
        <v>17</v>
      </c>
      <c r="P24" s="256" t="s">
        <v>18</v>
      </c>
      <c r="S24" s="15"/>
      <c r="X24" s="15"/>
    </row>
    <row r="25" spans="2:24" x14ac:dyDescent="0.4">
      <c r="B25" s="165" t="s">
        <v>217</v>
      </c>
      <c r="C25" s="447">
        <f>75%</f>
        <v>0.75</v>
      </c>
      <c r="D25" s="446">
        <v>4.5</v>
      </c>
      <c r="E25" s="420"/>
      <c r="F25" s="239"/>
      <c r="G25" s="239"/>
      <c r="H25" s="239"/>
      <c r="I25" s="239"/>
      <c r="J25" s="239"/>
      <c r="K25" s="239"/>
      <c r="L25" s="239"/>
      <c r="M25" s="239"/>
      <c r="N25" s="224">
        <v>4.5</v>
      </c>
      <c r="O25" s="224">
        <v>4.5</v>
      </c>
      <c r="P25" s="240" t="s">
        <v>13</v>
      </c>
      <c r="S25" s="15"/>
      <c r="X25" s="15"/>
    </row>
    <row r="26" spans="2:24" x14ac:dyDescent="0.4">
      <c r="B26" s="189" t="s">
        <v>24</v>
      </c>
      <c r="C26" s="448"/>
      <c r="D26" s="405">
        <f>E12*C25</f>
        <v>90</v>
      </c>
      <c r="E26" s="404"/>
      <c r="F26" s="415" t="e">
        <f>#REF!*C25</f>
        <v>#REF!</v>
      </c>
      <c r="G26" s="415"/>
      <c r="H26" s="415" t="e">
        <f>#REF!*C25</f>
        <v>#REF!</v>
      </c>
      <c r="I26" s="415"/>
      <c r="J26" s="415" t="e">
        <f>#REF!*C25</f>
        <v>#REF!</v>
      </c>
      <c r="K26" s="415"/>
      <c r="L26" s="415" t="e">
        <f>#REF!*C25</f>
        <v>#REF!</v>
      </c>
      <c r="M26" s="415"/>
      <c r="N26" s="223" t="s">
        <v>13</v>
      </c>
      <c r="O26" s="223" t="s">
        <v>13</v>
      </c>
      <c r="P26" s="182" t="s">
        <v>51</v>
      </c>
    </row>
    <row r="27" spans="2:24" x14ac:dyDescent="0.4">
      <c r="B27" s="189" t="s">
        <v>20</v>
      </c>
      <c r="C27" s="448"/>
      <c r="D27" s="405">
        <f>D26*10/D25*5</f>
        <v>1000</v>
      </c>
      <c r="E27" s="404"/>
      <c r="F27" s="190"/>
      <c r="G27" s="190"/>
      <c r="H27" s="190"/>
      <c r="I27" s="190"/>
      <c r="J27" s="190"/>
      <c r="K27" s="190"/>
      <c r="L27" s="190"/>
      <c r="M27" s="190"/>
      <c r="N27" s="404">
        <f>D26*12.5*5/N25</f>
        <v>1250</v>
      </c>
      <c r="O27" s="404"/>
      <c r="P27" s="182" t="s">
        <v>13</v>
      </c>
    </row>
    <row r="28" spans="2:24" x14ac:dyDescent="0.4">
      <c r="B28" s="173" t="s">
        <v>23</v>
      </c>
      <c r="C28" s="448"/>
      <c r="D28" s="405">
        <f>D27*4.186*D25/60</f>
        <v>313.95</v>
      </c>
      <c r="E28" s="404"/>
      <c r="F28" s="190"/>
      <c r="G28" s="190"/>
      <c r="H28" s="190"/>
      <c r="I28" s="190"/>
      <c r="J28" s="190"/>
      <c r="K28" s="190"/>
      <c r="L28" s="190"/>
      <c r="M28" s="190"/>
      <c r="N28" s="404">
        <f>N27*4.186*N25/60</f>
        <v>392.4375</v>
      </c>
      <c r="O28" s="404"/>
      <c r="P28" s="182" t="s">
        <v>13</v>
      </c>
    </row>
    <row r="29" spans="2:24" x14ac:dyDescent="0.4">
      <c r="B29" s="173" t="s">
        <v>215</v>
      </c>
      <c r="C29" s="448"/>
      <c r="D29" s="405">
        <f>D9+D10*D27^2</f>
        <v>11.111111111111112</v>
      </c>
      <c r="E29" s="404"/>
      <c r="F29" s="191" t="e">
        <f>#REF!*C25*5/4.5</f>
        <v>#REF!</v>
      </c>
      <c r="G29" s="191" t="e">
        <f>$F$4*F29^2</f>
        <v>#REF!</v>
      </c>
      <c r="H29" s="191" t="e">
        <f>#REF!*C25*5/4.5</f>
        <v>#REF!</v>
      </c>
      <c r="I29" s="191" t="e">
        <f>$H$4*H29^2</f>
        <v>#REF!</v>
      </c>
      <c r="J29" s="191" t="e">
        <f>#REF!*C25*5/4.5</f>
        <v>#REF!</v>
      </c>
      <c r="K29" s="191" t="e">
        <f>$J$4*J29^2</f>
        <v>#REF!</v>
      </c>
      <c r="L29" s="191" t="e">
        <f>#REF!*C25*5/4.5</f>
        <v>#REF!</v>
      </c>
      <c r="M29" s="190" t="e">
        <f>$L$4*L29^2</f>
        <v>#REF!</v>
      </c>
      <c r="N29" s="404">
        <f>N9+N10*N27^2</f>
        <v>7.0444444444444443</v>
      </c>
      <c r="O29" s="404"/>
      <c r="P29" s="182" t="s">
        <v>13</v>
      </c>
    </row>
    <row r="30" spans="2:24" x14ac:dyDescent="0.4">
      <c r="B30" s="173" t="s">
        <v>10</v>
      </c>
      <c r="C30" s="448"/>
      <c r="D30" s="405">
        <f>1000*9.81*D29*(D27/60/1000)/1000</f>
        <v>1.8166666666666669</v>
      </c>
      <c r="E30" s="404"/>
      <c r="F30" s="415" t="e">
        <f>9.81*F29*G29/60000</f>
        <v>#REF!</v>
      </c>
      <c r="G30" s="415"/>
      <c r="H30" s="415" t="e">
        <f>9.81*H29*I29/60000</f>
        <v>#REF!</v>
      </c>
      <c r="I30" s="415"/>
      <c r="J30" s="415" t="e">
        <f>9.81*J29*K29/60000</f>
        <v>#REF!</v>
      </c>
      <c r="K30" s="415"/>
      <c r="L30" s="415" t="e">
        <f>9.81*L29*M29/60000</f>
        <v>#REF!</v>
      </c>
      <c r="M30" s="415"/>
      <c r="N30" s="406">
        <f>1000*9.81*N29*(N27/60/1000)/1000</f>
        <v>1.4397083333333334</v>
      </c>
      <c r="O30" s="406"/>
      <c r="P30" s="182" t="s">
        <v>52</v>
      </c>
    </row>
    <row r="31" spans="2:24" x14ac:dyDescent="0.4">
      <c r="B31" s="173" t="s">
        <v>4</v>
      </c>
      <c r="C31" s="448"/>
      <c r="D31" s="241" t="s">
        <v>13</v>
      </c>
      <c r="E31" s="192">
        <f>冰水泵耗電比測試報告!F5</f>
        <v>1.66</v>
      </c>
      <c r="F31" s="190"/>
      <c r="G31" s="190"/>
      <c r="H31" s="190"/>
      <c r="I31" s="190"/>
      <c r="J31" s="190"/>
      <c r="K31" s="190"/>
      <c r="L31" s="190"/>
      <c r="M31" s="190"/>
      <c r="N31" s="193">
        <v>1.66</v>
      </c>
      <c r="O31" s="194">
        <f>O11</f>
        <v>1.5999999999999999E-3</v>
      </c>
      <c r="P31" s="182" t="s">
        <v>13</v>
      </c>
    </row>
    <row r="32" spans="2:24" x14ac:dyDescent="0.4">
      <c r="B32" s="173" t="s">
        <v>3</v>
      </c>
      <c r="C32" s="448"/>
      <c r="D32" s="236">
        <f>冰機測試報告!D8</f>
        <v>45</v>
      </c>
      <c r="E32" s="196">
        <f>E31*D30</f>
        <v>3.0156666666666667</v>
      </c>
      <c r="F32" s="415" t="e">
        <f>F30*#REF!</f>
        <v>#REF!</v>
      </c>
      <c r="G32" s="415"/>
      <c r="H32" s="415" t="e">
        <f>H30*#REF!</f>
        <v>#REF!</v>
      </c>
      <c r="I32" s="415"/>
      <c r="J32" s="415" t="e">
        <f>J30*#REF!</f>
        <v>#REF!</v>
      </c>
      <c r="K32" s="415"/>
      <c r="L32" s="415" t="e">
        <f>L30*#REF!</f>
        <v>#REF!</v>
      </c>
      <c r="M32" s="415"/>
      <c r="N32" s="197">
        <f>N31*N30</f>
        <v>2.3899158333333332</v>
      </c>
      <c r="O32" s="196">
        <f>O31*N27</f>
        <v>1.9999999999999998</v>
      </c>
      <c r="P32" s="198">
        <f>SUMIF(D32:O32,"&gt;= 0")</f>
        <v>52.405582500000001</v>
      </c>
    </row>
    <row r="33" spans="2:16" x14ac:dyDescent="0.4">
      <c r="B33" s="173" t="s">
        <v>5</v>
      </c>
      <c r="C33" s="448"/>
      <c r="D33" s="237">
        <f>D32/D26</f>
        <v>0.5</v>
      </c>
      <c r="E33" s="200">
        <f>E32/$D$26</f>
        <v>3.3507407407407409E-2</v>
      </c>
      <c r="F33" s="407" t="e">
        <f>F32/$D$26</f>
        <v>#REF!</v>
      </c>
      <c r="G33" s="407"/>
      <c r="H33" s="407" t="e">
        <f>H32/$D$26</f>
        <v>#REF!</v>
      </c>
      <c r="I33" s="407"/>
      <c r="J33" s="408" t="e">
        <f>J32/$D$26</f>
        <v>#REF!</v>
      </c>
      <c r="K33" s="408"/>
      <c r="L33" s="407" t="e">
        <f>L32/$D$26</f>
        <v>#REF!</v>
      </c>
      <c r="M33" s="407"/>
      <c r="N33" s="200">
        <f>N32/$D$26</f>
        <v>2.6554620370370371E-2</v>
      </c>
      <c r="O33" s="200">
        <f>O32/$D$26</f>
        <v>2.222222222222222E-2</v>
      </c>
      <c r="P33" s="201">
        <f>P32/$D$26</f>
        <v>0.58228425000000006</v>
      </c>
    </row>
    <row r="34" spans="2:16" ht="17.5" thickBot="1" x14ac:dyDescent="0.45">
      <c r="B34" s="183" t="s">
        <v>252</v>
      </c>
      <c r="C34" s="449"/>
      <c r="D34" s="238" t="s">
        <v>13</v>
      </c>
      <c r="E34" s="202">
        <f>D28/E32</f>
        <v>104.10633359124571</v>
      </c>
      <c r="F34" s="418" t="e">
        <f>F26*3.516/F30</f>
        <v>#REF!</v>
      </c>
      <c r="G34" s="418"/>
      <c r="H34" s="418" t="e">
        <f>H26*3.516/H30</f>
        <v>#REF!</v>
      </c>
      <c r="I34" s="418"/>
      <c r="J34" s="418" t="e">
        <f>J26*3.516/J30</f>
        <v>#REF!</v>
      </c>
      <c r="K34" s="418"/>
      <c r="L34" s="418" t="e">
        <f>L26*3.516/L30</f>
        <v>#REF!</v>
      </c>
      <c r="M34" s="418"/>
      <c r="N34" s="202">
        <f>N28/N32</f>
        <v>164.20557348776927</v>
      </c>
      <c r="O34" s="231" t="s">
        <v>13</v>
      </c>
      <c r="P34" s="186" t="s">
        <v>13</v>
      </c>
    </row>
    <row r="35" spans="2:16" ht="17.5" thickBot="1" x14ac:dyDescent="0.45">
      <c r="B35" s="254" t="s">
        <v>15</v>
      </c>
      <c r="C35" s="255" t="s">
        <v>270</v>
      </c>
      <c r="D35" s="254" t="s">
        <v>15</v>
      </c>
      <c r="E35" s="255" t="s">
        <v>216</v>
      </c>
      <c r="F35" s="417" t="s">
        <v>44</v>
      </c>
      <c r="G35" s="417"/>
      <c r="H35" s="417" t="s">
        <v>256</v>
      </c>
      <c r="I35" s="417"/>
      <c r="J35" s="417" t="s">
        <v>45</v>
      </c>
      <c r="K35" s="417"/>
      <c r="L35" s="417" t="s">
        <v>46</v>
      </c>
      <c r="M35" s="417"/>
      <c r="N35" s="255" t="s">
        <v>201</v>
      </c>
      <c r="O35" s="255" t="s">
        <v>17</v>
      </c>
      <c r="P35" s="256" t="s">
        <v>18</v>
      </c>
    </row>
    <row r="36" spans="2:16" x14ac:dyDescent="0.4">
      <c r="B36" s="165" t="s">
        <v>217</v>
      </c>
      <c r="C36" s="421">
        <v>0.5</v>
      </c>
      <c r="D36" s="419">
        <v>4</v>
      </c>
      <c r="E36" s="420"/>
      <c r="F36" s="239"/>
      <c r="G36" s="239"/>
      <c r="H36" s="239"/>
      <c r="I36" s="239"/>
      <c r="J36" s="239"/>
      <c r="K36" s="239"/>
      <c r="L36" s="239"/>
      <c r="M36" s="239"/>
      <c r="N36" s="224">
        <v>4</v>
      </c>
      <c r="O36" s="224">
        <v>4</v>
      </c>
      <c r="P36" s="240" t="s">
        <v>13</v>
      </c>
    </row>
    <row r="37" spans="2:16" x14ac:dyDescent="0.4">
      <c r="B37" s="189" t="s">
        <v>24</v>
      </c>
      <c r="C37" s="422"/>
      <c r="D37" s="416">
        <f>C36*$E$12</f>
        <v>60</v>
      </c>
      <c r="E37" s="404"/>
      <c r="F37" s="415" t="e">
        <f>#REF!*C36</f>
        <v>#REF!</v>
      </c>
      <c r="G37" s="415"/>
      <c r="H37" s="415" t="e">
        <f>#REF!*C36</f>
        <v>#REF!</v>
      </c>
      <c r="I37" s="415"/>
      <c r="J37" s="415" t="e">
        <f>#REF!*C36</f>
        <v>#REF!</v>
      </c>
      <c r="K37" s="415"/>
      <c r="L37" s="415" t="e">
        <f>#REF!*C36</f>
        <v>#REF!</v>
      </c>
      <c r="M37" s="415"/>
      <c r="N37" s="223" t="s">
        <v>13</v>
      </c>
      <c r="O37" s="223" t="s">
        <v>13</v>
      </c>
      <c r="P37" s="222" t="s">
        <v>13</v>
      </c>
    </row>
    <row r="38" spans="2:16" x14ac:dyDescent="0.4">
      <c r="B38" s="189" t="s">
        <v>20</v>
      </c>
      <c r="C38" s="422"/>
      <c r="D38" s="416">
        <f>D37*10/D36*5</f>
        <v>750</v>
      </c>
      <c r="E38" s="404"/>
      <c r="F38" s="190"/>
      <c r="G38" s="190"/>
      <c r="H38" s="190"/>
      <c r="I38" s="190"/>
      <c r="J38" s="190"/>
      <c r="K38" s="190"/>
      <c r="L38" s="190"/>
      <c r="M38" s="190"/>
      <c r="N38" s="404">
        <f>D37*12.5*5/N36</f>
        <v>937.5</v>
      </c>
      <c r="O38" s="404"/>
      <c r="P38" s="182" t="s">
        <v>13</v>
      </c>
    </row>
    <row r="39" spans="2:16" x14ac:dyDescent="0.4">
      <c r="B39" s="173" t="s">
        <v>23</v>
      </c>
      <c r="C39" s="422"/>
      <c r="D39" s="416">
        <f>D38*4.186*D36/60</f>
        <v>209.3</v>
      </c>
      <c r="E39" s="404"/>
      <c r="F39" s="190"/>
      <c r="G39" s="190"/>
      <c r="H39" s="190"/>
      <c r="I39" s="190"/>
      <c r="J39" s="190"/>
      <c r="K39" s="190"/>
      <c r="L39" s="190"/>
      <c r="M39" s="190"/>
      <c r="N39" s="404">
        <f>N38*4.186*N36/60</f>
        <v>261.625</v>
      </c>
      <c r="O39" s="404"/>
      <c r="P39" s="182" t="s">
        <v>13</v>
      </c>
    </row>
    <row r="40" spans="2:16" x14ac:dyDescent="0.4">
      <c r="B40" s="173" t="s">
        <v>215</v>
      </c>
      <c r="C40" s="422"/>
      <c r="D40" s="416">
        <f>$D$9+$D$10*D38^2</f>
        <v>6.25</v>
      </c>
      <c r="E40" s="404"/>
      <c r="F40" s="191" t="e">
        <f>#REF!*C36*5/4.5</f>
        <v>#REF!</v>
      </c>
      <c r="G40" s="191" t="e">
        <f>$F$4*F40^2</f>
        <v>#REF!</v>
      </c>
      <c r="H40" s="191" t="e">
        <f>#REF!*C36*5/4.5</f>
        <v>#REF!</v>
      </c>
      <c r="I40" s="191" t="e">
        <f>$H$4*H40^2</f>
        <v>#REF!</v>
      </c>
      <c r="J40" s="191" t="e">
        <f>#REF!*C36*5/4.5</f>
        <v>#REF!</v>
      </c>
      <c r="K40" s="191" t="e">
        <f>$J$4*J40^2</f>
        <v>#REF!</v>
      </c>
      <c r="L40" s="191" t="e">
        <f>#REF!*C36*5/4.5</f>
        <v>#REF!</v>
      </c>
      <c r="M40" s="190" t="e">
        <f>$L$4*L40^2</f>
        <v>#REF!</v>
      </c>
      <c r="N40" s="404">
        <f>$N$9+$N$10*N38^2</f>
        <v>5.0999999999999996</v>
      </c>
      <c r="O40" s="404"/>
      <c r="P40" s="182" t="s">
        <v>13</v>
      </c>
    </row>
    <row r="41" spans="2:16" x14ac:dyDescent="0.4">
      <c r="B41" s="173" t="s">
        <v>10</v>
      </c>
      <c r="C41" s="422"/>
      <c r="D41" s="416">
        <f>1000*9.81*D40*(D38/60/1000)/1000</f>
        <v>0.76640624999999996</v>
      </c>
      <c r="E41" s="404"/>
      <c r="F41" s="415" t="e">
        <f>9.81*F40*G40/60000</f>
        <v>#REF!</v>
      </c>
      <c r="G41" s="415"/>
      <c r="H41" s="415" t="e">
        <f>9.81*H40*I40/60000</f>
        <v>#REF!</v>
      </c>
      <c r="I41" s="415"/>
      <c r="J41" s="415" t="e">
        <f>9.81*J40*K40/60000</f>
        <v>#REF!</v>
      </c>
      <c r="K41" s="415"/>
      <c r="L41" s="415" t="e">
        <f>9.81*L40*M40/60000</f>
        <v>#REF!</v>
      </c>
      <c r="M41" s="415"/>
      <c r="N41" s="406">
        <f>1000*9.81*N40*(N38/60/1000)/1000</f>
        <v>0.78173437499999998</v>
      </c>
      <c r="O41" s="406"/>
      <c r="P41" s="182" t="s">
        <v>13</v>
      </c>
    </row>
    <row r="42" spans="2:16" x14ac:dyDescent="0.4">
      <c r="B42" s="173" t="s">
        <v>4</v>
      </c>
      <c r="C42" s="422"/>
      <c r="D42" s="223" t="s">
        <v>13</v>
      </c>
      <c r="E42" s="192">
        <f>冰水泵耗電比測試報告!F7</f>
        <v>1.9</v>
      </c>
      <c r="F42" s="190"/>
      <c r="G42" s="190"/>
      <c r="H42" s="190"/>
      <c r="I42" s="190"/>
      <c r="J42" s="190"/>
      <c r="K42" s="190"/>
      <c r="L42" s="190"/>
      <c r="M42" s="190"/>
      <c r="N42" s="193">
        <f>冷卻水泵耗電比測試報告!F7</f>
        <v>1.9</v>
      </c>
      <c r="O42" s="194">
        <f>O11</f>
        <v>1.5999999999999999E-3</v>
      </c>
      <c r="P42" s="182"/>
    </row>
    <row r="43" spans="2:16" x14ac:dyDescent="0.4">
      <c r="B43" s="173" t="s">
        <v>3</v>
      </c>
      <c r="C43" s="422"/>
      <c r="D43" s="195">
        <f>冰機測試報告!E8</f>
        <v>26</v>
      </c>
      <c r="E43" s="196">
        <f>E42*D41</f>
        <v>1.4561718749999999</v>
      </c>
      <c r="F43" s="415" t="e">
        <f>F41*#REF!</f>
        <v>#REF!</v>
      </c>
      <c r="G43" s="415"/>
      <c r="H43" s="415" t="e">
        <f>H41*#REF!</f>
        <v>#REF!</v>
      </c>
      <c r="I43" s="415"/>
      <c r="J43" s="415" t="e">
        <f>J41*#REF!</f>
        <v>#REF!</v>
      </c>
      <c r="K43" s="415"/>
      <c r="L43" s="415" t="e">
        <f>L41*#REF!</f>
        <v>#REF!</v>
      </c>
      <c r="M43" s="415"/>
      <c r="N43" s="197">
        <f>N42*N41</f>
        <v>1.4852953124999999</v>
      </c>
      <c r="O43" s="196">
        <f>O42*N38</f>
        <v>1.4999999999999998</v>
      </c>
      <c r="P43" s="198">
        <f>SUMIF(D43:O43,"&gt;= 0")</f>
        <v>30.441467187499999</v>
      </c>
    </row>
    <row r="44" spans="2:16" x14ac:dyDescent="0.4">
      <c r="B44" s="173" t="s">
        <v>5</v>
      </c>
      <c r="C44" s="422"/>
      <c r="D44" s="199">
        <f>D43/D37</f>
        <v>0.43333333333333335</v>
      </c>
      <c r="E44" s="200">
        <f>E43/D37</f>
        <v>2.4269531249999997E-2</v>
      </c>
      <c r="F44" s="407" t="e">
        <f>F43/$D$26</f>
        <v>#REF!</v>
      </c>
      <c r="G44" s="407"/>
      <c r="H44" s="407" t="e">
        <f>H43/$D$26</f>
        <v>#REF!</v>
      </c>
      <c r="I44" s="407"/>
      <c r="J44" s="408" t="e">
        <f>J43/$D$26</f>
        <v>#REF!</v>
      </c>
      <c r="K44" s="408"/>
      <c r="L44" s="407" t="e">
        <f>L43/$D$26</f>
        <v>#REF!</v>
      </c>
      <c r="M44" s="407"/>
      <c r="N44" s="200">
        <f>N43/D37</f>
        <v>2.4754921874999999E-2</v>
      </c>
      <c r="O44" s="200">
        <f>O43/$D$26</f>
        <v>1.6666666666666663E-2</v>
      </c>
      <c r="P44" s="198">
        <f>SUMIF(D44:O44,"&gt;= 0")</f>
        <v>0.49902445312499999</v>
      </c>
    </row>
    <row r="45" spans="2:16" ht="17.5" thickBot="1" x14ac:dyDescent="0.45">
      <c r="B45" s="225" t="s">
        <v>252</v>
      </c>
      <c r="C45" s="422"/>
      <c r="D45" s="226" t="s">
        <v>13</v>
      </c>
      <c r="E45" s="227">
        <f>D39/E43</f>
        <v>143.73303288803049</v>
      </c>
      <c r="F45" s="409" t="e">
        <f>F37*3.516/F41</f>
        <v>#REF!</v>
      </c>
      <c r="G45" s="409"/>
      <c r="H45" s="409" t="e">
        <f>H37*3.516/H41</f>
        <v>#REF!</v>
      </c>
      <c r="I45" s="409"/>
      <c r="J45" s="409" t="e">
        <f>J37*3.516/J41</f>
        <v>#REF!</v>
      </c>
      <c r="K45" s="409"/>
      <c r="L45" s="409" t="e">
        <f>L37*3.516/L41</f>
        <v>#REF!</v>
      </c>
      <c r="M45" s="409"/>
      <c r="N45" s="227">
        <f>N39/N43</f>
        <v>176.1434226569001</v>
      </c>
      <c r="O45" s="228" t="s">
        <v>13</v>
      </c>
      <c r="P45" s="229" t="s">
        <v>13</v>
      </c>
    </row>
    <row r="46" spans="2:16" ht="17.5" thickBot="1" x14ac:dyDescent="0.45">
      <c r="B46" s="254" t="s">
        <v>15</v>
      </c>
      <c r="C46" s="255" t="s">
        <v>270</v>
      </c>
      <c r="D46" s="254" t="s">
        <v>15</v>
      </c>
      <c r="E46" s="255" t="s">
        <v>216</v>
      </c>
      <c r="F46" s="417" t="s">
        <v>44</v>
      </c>
      <c r="G46" s="417"/>
      <c r="H46" s="417" t="s">
        <v>256</v>
      </c>
      <c r="I46" s="417"/>
      <c r="J46" s="417" t="s">
        <v>45</v>
      </c>
      <c r="K46" s="417"/>
      <c r="L46" s="417" t="s">
        <v>46</v>
      </c>
      <c r="M46" s="417"/>
      <c r="N46" s="255" t="s">
        <v>201</v>
      </c>
      <c r="O46" s="255" t="s">
        <v>17</v>
      </c>
      <c r="P46" s="256" t="s">
        <v>18</v>
      </c>
    </row>
    <row r="47" spans="2:16" x14ac:dyDescent="0.4">
      <c r="B47" s="232" t="s">
        <v>217</v>
      </c>
      <c r="C47" s="410">
        <v>0.25</v>
      </c>
      <c r="D47" s="413">
        <v>3.5</v>
      </c>
      <c r="E47" s="414"/>
      <c r="F47" s="187"/>
      <c r="G47" s="187"/>
      <c r="H47" s="187"/>
      <c r="I47" s="187"/>
      <c r="J47" s="187"/>
      <c r="K47" s="187"/>
      <c r="L47" s="187"/>
      <c r="M47" s="187"/>
      <c r="N47" s="188">
        <v>3.5</v>
      </c>
      <c r="O47" s="188">
        <v>3.5</v>
      </c>
      <c r="P47" s="230" t="s">
        <v>13</v>
      </c>
    </row>
    <row r="48" spans="2:16" x14ac:dyDescent="0.4">
      <c r="B48" s="233" t="s">
        <v>24</v>
      </c>
      <c r="C48" s="411"/>
      <c r="D48" s="405">
        <f>C47*$E$12</f>
        <v>30</v>
      </c>
      <c r="E48" s="404"/>
      <c r="F48" s="415" t="e">
        <f>#REF!*C47</f>
        <v>#REF!</v>
      </c>
      <c r="G48" s="415"/>
      <c r="H48" s="415" t="e">
        <f>#REF!*C47</f>
        <v>#REF!</v>
      </c>
      <c r="I48" s="415"/>
      <c r="J48" s="415" t="e">
        <f>#REF!*C47</f>
        <v>#REF!</v>
      </c>
      <c r="K48" s="415"/>
      <c r="L48" s="415" t="e">
        <f>#REF!*C47</f>
        <v>#REF!</v>
      </c>
      <c r="M48" s="415"/>
      <c r="N48" s="223" t="s">
        <v>13</v>
      </c>
      <c r="O48" s="223" t="s">
        <v>13</v>
      </c>
      <c r="P48" s="182" t="s">
        <v>13</v>
      </c>
    </row>
    <row r="49" spans="2:16" x14ac:dyDescent="0.4">
      <c r="B49" s="233" t="s">
        <v>20</v>
      </c>
      <c r="C49" s="411"/>
      <c r="D49" s="405">
        <f>D48*10/D47*5</f>
        <v>428.57142857142856</v>
      </c>
      <c r="E49" s="404"/>
      <c r="F49" s="190"/>
      <c r="G49" s="190"/>
      <c r="H49" s="190"/>
      <c r="I49" s="190"/>
      <c r="J49" s="190"/>
      <c r="K49" s="190"/>
      <c r="L49" s="190"/>
      <c r="M49" s="190"/>
      <c r="N49" s="404">
        <f>D48*12.5*5/N47</f>
        <v>535.71428571428567</v>
      </c>
      <c r="O49" s="404"/>
      <c r="P49" s="182" t="s">
        <v>13</v>
      </c>
    </row>
    <row r="50" spans="2:16" x14ac:dyDescent="0.4">
      <c r="B50" s="233" t="s">
        <v>23</v>
      </c>
      <c r="C50" s="411"/>
      <c r="D50" s="405">
        <f>D49*4.186*D47/60</f>
        <v>104.65</v>
      </c>
      <c r="E50" s="404"/>
      <c r="F50" s="190"/>
      <c r="G50" s="190"/>
      <c r="H50" s="190"/>
      <c r="I50" s="190"/>
      <c r="J50" s="190"/>
      <c r="K50" s="190"/>
      <c r="L50" s="190"/>
      <c r="M50" s="190"/>
      <c r="N50" s="404">
        <f>N49*4.186*N47/60</f>
        <v>130.81249999999997</v>
      </c>
      <c r="O50" s="404"/>
      <c r="P50" s="182" t="s">
        <v>13</v>
      </c>
    </row>
    <row r="51" spans="2:16" x14ac:dyDescent="0.4">
      <c r="B51" s="233" t="s">
        <v>215</v>
      </c>
      <c r="C51" s="411"/>
      <c r="D51" s="405">
        <f>$D$9+$D$10*D49^2</f>
        <v>2.0408163265306123</v>
      </c>
      <c r="E51" s="404"/>
      <c r="F51" s="191" t="e">
        <f>#REF!*C47*5/4.5</f>
        <v>#REF!</v>
      </c>
      <c r="G51" s="191" t="e">
        <f>$F$4*F51^2</f>
        <v>#REF!</v>
      </c>
      <c r="H51" s="191" t="e">
        <f>#REF!*C47*5/4.5</f>
        <v>#REF!</v>
      </c>
      <c r="I51" s="191" t="e">
        <f>$H$4*H51^2</f>
        <v>#REF!</v>
      </c>
      <c r="J51" s="191" t="e">
        <f>#REF!*C47*5/4.5</f>
        <v>#REF!</v>
      </c>
      <c r="K51" s="191" t="e">
        <f>$J$4*J51^2</f>
        <v>#REF!</v>
      </c>
      <c r="L51" s="191" t="e">
        <f>#REF!*C47*5/4.5</f>
        <v>#REF!</v>
      </c>
      <c r="M51" s="190" t="e">
        <f>$L$4*L51^2</f>
        <v>#REF!</v>
      </c>
      <c r="N51" s="404">
        <f>$N$9+$N$10*N49^2</f>
        <v>3.416326530612245</v>
      </c>
      <c r="O51" s="404"/>
      <c r="P51" s="182" t="s">
        <v>13</v>
      </c>
    </row>
    <row r="52" spans="2:16" x14ac:dyDescent="0.4">
      <c r="B52" s="233" t="s">
        <v>10</v>
      </c>
      <c r="C52" s="411"/>
      <c r="D52" s="405">
        <f>1000*9.81*D51*(D49/60/1000)/1000</f>
        <v>0.14300291545189503</v>
      </c>
      <c r="E52" s="404"/>
      <c r="F52" s="415" t="e">
        <f>9.81*F51*G51/60000</f>
        <v>#REF!</v>
      </c>
      <c r="G52" s="415"/>
      <c r="H52" s="415" t="e">
        <f>9.81*H51*I51/60000</f>
        <v>#REF!</v>
      </c>
      <c r="I52" s="415"/>
      <c r="J52" s="415" t="e">
        <f>9.81*J51*K51/60000</f>
        <v>#REF!</v>
      </c>
      <c r="K52" s="415"/>
      <c r="L52" s="415" t="e">
        <f>9.81*L51*M51/60000</f>
        <v>#REF!</v>
      </c>
      <c r="M52" s="415"/>
      <c r="N52" s="406">
        <f>1000*9.81*N51*(N49/60/1000)/1000</f>
        <v>0.29923360058309034</v>
      </c>
      <c r="O52" s="406"/>
      <c r="P52" s="182" t="s">
        <v>13</v>
      </c>
    </row>
    <row r="53" spans="2:16" x14ac:dyDescent="0.4">
      <c r="B53" s="233" t="s">
        <v>4</v>
      </c>
      <c r="C53" s="411"/>
      <c r="D53" s="235"/>
      <c r="E53" s="192">
        <f>冰水泵耗電比測試報告!F9</f>
        <v>2.35</v>
      </c>
      <c r="F53" s="190"/>
      <c r="G53" s="190"/>
      <c r="H53" s="190"/>
      <c r="I53" s="190"/>
      <c r="J53" s="190"/>
      <c r="K53" s="190"/>
      <c r="L53" s="190"/>
      <c r="M53" s="190"/>
      <c r="N53" s="193">
        <f>冷卻水泵耗電比測試報告!F9</f>
        <v>2.35</v>
      </c>
      <c r="O53" s="194">
        <f>O11</f>
        <v>1.5999999999999999E-3</v>
      </c>
      <c r="P53" s="182"/>
    </row>
    <row r="54" spans="2:16" x14ac:dyDescent="0.4">
      <c r="B54" s="233" t="s">
        <v>3</v>
      </c>
      <c r="C54" s="411"/>
      <c r="D54" s="236">
        <f>冰機測試報告!F8</f>
        <v>15</v>
      </c>
      <c r="E54" s="196">
        <f>E53*D52</f>
        <v>0.33605685131195334</v>
      </c>
      <c r="F54" s="415" t="e">
        <f>F52*#REF!</f>
        <v>#REF!</v>
      </c>
      <c r="G54" s="415"/>
      <c r="H54" s="415" t="e">
        <f>H52*#REF!</f>
        <v>#REF!</v>
      </c>
      <c r="I54" s="415"/>
      <c r="J54" s="415" t="e">
        <f>J52*#REF!</f>
        <v>#REF!</v>
      </c>
      <c r="K54" s="415"/>
      <c r="L54" s="415" t="e">
        <f>L52*#REF!</f>
        <v>#REF!</v>
      </c>
      <c r="M54" s="415"/>
      <c r="N54" s="197">
        <f>N53*N52</f>
        <v>0.70319896137026228</v>
      </c>
      <c r="O54" s="196">
        <f>O53*N49</f>
        <v>0.85714285714285698</v>
      </c>
      <c r="P54" s="198">
        <f>SUMIF(D54:O54,"&gt;= 0")</f>
        <v>16.896398669825075</v>
      </c>
    </row>
    <row r="55" spans="2:16" x14ac:dyDescent="0.4">
      <c r="B55" s="233" t="s">
        <v>5</v>
      </c>
      <c r="C55" s="411"/>
      <c r="D55" s="237">
        <f>D54/D48</f>
        <v>0.5</v>
      </c>
      <c r="E55" s="200">
        <f>E54/D48</f>
        <v>1.1201895043731779E-2</v>
      </c>
      <c r="F55" s="407" t="e">
        <f>F54/$D$26</f>
        <v>#REF!</v>
      </c>
      <c r="G55" s="407"/>
      <c r="H55" s="407" t="e">
        <f>H54/$D$26</f>
        <v>#REF!</v>
      </c>
      <c r="I55" s="407"/>
      <c r="J55" s="408" t="e">
        <f>J54/$D$26</f>
        <v>#REF!</v>
      </c>
      <c r="K55" s="408"/>
      <c r="L55" s="407" t="e">
        <f>L54/$D$26</f>
        <v>#REF!</v>
      </c>
      <c r="M55" s="407"/>
      <c r="N55" s="200">
        <f>N54/D48</f>
        <v>2.3439965379008741E-2</v>
      </c>
      <c r="O55" s="200">
        <f>O54/$D$26</f>
        <v>9.5238095238095212E-3</v>
      </c>
      <c r="P55" s="198">
        <f>SUMIF(D55:O55,"&gt;= 0")</f>
        <v>0.54416566994655002</v>
      </c>
    </row>
    <row r="56" spans="2:16" ht="17.5" thickBot="1" x14ac:dyDescent="0.45">
      <c r="B56" s="234" t="s">
        <v>252</v>
      </c>
      <c r="C56" s="412"/>
      <c r="D56" s="238" t="s">
        <v>13</v>
      </c>
      <c r="E56" s="202">
        <f>D50/E54</f>
        <v>311.40564339471234</v>
      </c>
      <c r="F56" s="418" t="e">
        <f>F48*3.516/F52</f>
        <v>#REF!</v>
      </c>
      <c r="G56" s="418"/>
      <c r="H56" s="418" t="e">
        <f>H48*3.516/H52</f>
        <v>#REF!</v>
      </c>
      <c r="I56" s="418"/>
      <c r="J56" s="418" t="e">
        <f>J48*3.516/J52</f>
        <v>#REF!</v>
      </c>
      <c r="K56" s="418"/>
      <c r="L56" s="418" t="e">
        <f>L48*3.516/L52</f>
        <v>#REF!</v>
      </c>
      <c r="M56" s="418"/>
      <c r="N56" s="202">
        <f>N50/N54</f>
        <v>186.02487657987592</v>
      </c>
      <c r="O56" s="231" t="s">
        <v>13</v>
      </c>
      <c r="P56" s="186" t="s">
        <v>13</v>
      </c>
    </row>
  </sheetData>
  <mergeCells count="146">
    <mergeCell ref="N27:O27"/>
    <mergeCell ref="D29:E29"/>
    <mergeCell ref="N29:O29"/>
    <mergeCell ref="D9:E9"/>
    <mergeCell ref="N15:O15"/>
    <mergeCell ref="D16:E16"/>
    <mergeCell ref="C9:C11"/>
    <mergeCell ref="C12:C23"/>
    <mergeCell ref="D25:E25"/>
    <mergeCell ref="D28:E28"/>
    <mergeCell ref="N28:O28"/>
    <mergeCell ref="C25:C34"/>
    <mergeCell ref="F24:G24"/>
    <mergeCell ref="H24:I24"/>
    <mergeCell ref="J24:K24"/>
    <mergeCell ref="L24:M24"/>
    <mergeCell ref="F20:G20"/>
    <mergeCell ref="H20:I20"/>
    <mergeCell ref="J20:K20"/>
    <mergeCell ref="L20:M20"/>
    <mergeCell ref="F21:G21"/>
    <mergeCell ref="H21:I21"/>
    <mergeCell ref="J21:K21"/>
    <mergeCell ref="L21:M21"/>
    <mergeCell ref="S2:X2"/>
    <mergeCell ref="D10:E10"/>
    <mergeCell ref="F4:G4"/>
    <mergeCell ref="H4:I4"/>
    <mergeCell ref="J4:K4"/>
    <mergeCell ref="L4:M4"/>
    <mergeCell ref="N10:O10"/>
    <mergeCell ref="D19:E19"/>
    <mergeCell ref="F19:G19"/>
    <mergeCell ref="H19:I19"/>
    <mergeCell ref="J19:K19"/>
    <mergeCell ref="L19:M19"/>
    <mergeCell ref="F8:G8"/>
    <mergeCell ref="H8:I8"/>
    <mergeCell ref="J8:K8"/>
    <mergeCell ref="L8:M8"/>
    <mergeCell ref="N9:O9"/>
    <mergeCell ref="B7:P7"/>
    <mergeCell ref="D18:E18"/>
    <mergeCell ref="N18:O18"/>
    <mergeCell ref="D15:E15"/>
    <mergeCell ref="N19:O19"/>
    <mergeCell ref="D17:E17"/>
    <mergeCell ref="N17:O17"/>
    <mergeCell ref="F22:G22"/>
    <mergeCell ref="H22:I22"/>
    <mergeCell ref="J22:K22"/>
    <mergeCell ref="L22:M22"/>
    <mergeCell ref="D26:E26"/>
    <mergeCell ref="F26:G26"/>
    <mergeCell ref="H26:I26"/>
    <mergeCell ref="J26:K26"/>
    <mergeCell ref="L26:M26"/>
    <mergeCell ref="F32:G32"/>
    <mergeCell ref="H32:I32"/>
    <mergeCell ref="J32:K32"/>
    <mergeCell ref="L32:M32"/>
    <mergeCell ref="D27:E27"/>
    <mergeCell ref="D36:E36"/>
    <mergeCell ref="C36:C45"/>
    <mergeCell ref="D37:E37"/>
    <mergeCell ref="F37:G37"/>
    <mergeCell ref="H37:I37"/>
    <mergeCell ref="D30:E30"/>
    <mergeCell ref="F30:G30"/>
    <mergeCell ref="H30:I30"/>
    <mergeCell ref="J30:K30"/>
    <mergeCell ref="F33:G33"/>
    <mergeCell ref="H33:I33"/>
    <mergeCell ref="J33:K33"/>
    <mergeCell ref="F34:G34"/>
    <mergeCell ref="H34:I34"/>
    <mergeCell ref="J34:K34"/>
    <mergeCell ref="F35:G35"/>
    <mergeCell ref="H35:I35"/>
    <mergeCell ref="J35:K35"/>
    <mergeCell ref="N30:O30"/>
    <mergeCell ref="F56:G56"/>
    <mergeCell ref="H56:I56"/>
    <mergeCell ref="J56:K56"/>
    <mergeCell ref="L56:M56"/>
    <mergeCell ref="F54:G54"/>
    <mergeCell ref="H54:I54"/>
    <mergeCell ref="J54:K54"/>
    <mergeCell ref="L54:M54"/>
    <mergeCell ref="F55:G55"/>
    <mergeCell ref="H55:I55"/>
    <mergeCell ref="J55:K55"/>
    <mergeCell ref="L55:M55"/>
    <mergeCell ref="N50:O50"/>
    <mergeCell ref="F52:G52"/>
    <mergeCell ref="H52:I52"/>
    <mergeCell ref="J52:K52"/>
    <mergeCell ref="L52:M52"/>
    <mergeCell ref="L30:M30"/>
    <mergeCell ref="L33:M33"/>
    <mergeCell ref="L34:M34"/>
    <mergeCell ref="L35:M35"/>
    <mergeCell ref="F46:G46"/>
    <mergeCell ref="H46:I46"/>
    <mergeCell ref="N41:O41"/>
    <mergeCell ref="F43:G43"/>
    <mergeCell ref="H43:I43"/>
    <mergeCell ref="J43:K43"/>
    <mergeCell ref="L43:M43"/>
    <mergeCell ref="J37:K37"/>
    <mergeCell ref="L37:M37"/>
    <mergeCell ref="D38:E38"/>
    <mergeCell ref="N38:O38"/>
    <mergeCell ref="D39:E39"/>
    <mergeCell ref="N39:O39"/>
    <mergeCell ref="D40:E40"/>
    <mergeCell ref="N40:O40"/>
    <mergeCell ref="C47:C56"/>
    <mergeCell ref="D47:E47"/>
    <mergeCell ref="D48:E48"/>
    <mergeCell ref="F48:G48"/>
    <mergeCell ref="H48:I48"/>
    <mergeCell ref="J48:K48"/>
    <mergeCell ref="L48:M48"/>
    <mergeCell ref="D41:E41"/>
    <mergeCell ref="F41:G41"/>
    <mergeCell ref="H41:I41"/>
    <mergeCell ref="J41:K41"/>
    <mergeCell ref="L41:M41"/>
    <mergeCell ref="D50:E50"/>
    <mergeCell ref="D52:E52"/>
    <mergeCell ref="J46:K46"/>
    <mergeCell ref="L46:M46"/>
    <mergeCell ref="D49:E49"/>
    <mergeCell ref="N49:O49"/>
    <mergeCell ref="D51:E51"/>
    <mergeCell ref="N51:O51"/>
    <mergeCell ref="N52:O52"/>
    <mergeCell ref="F44:G44"/>
    <mergeCell ref="H44:I44"/>
    <mergeCell ref="J44:K44"/>
    <mergeCell ref="L44:M44"/>
    <mergeCell ref="F45:G45"/>
    <mergeCell ref="H45:I45"/>
    <mergeCell ref="J45:K45"/>
    <mergeCell ref="L45:M4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zoomScale="69" zoomScaleNormal="69" workbookViewId="0">
      <selection activeCell="C5" sqref="C5"/>
    </sheetView>
  </sheetViews>
  <sheetFormatPr defaultColWidth="8" defaultRowHeight="17" x14ac:dyDescent="0.4"/>
  <cols>
    <col min="1" max="1" width="10.453125" style="2" customWidth="1"/>
    <col min="2" max="2" width="22.7265625" style="1" bestFit="1" customWidth="1"/>
    <col min="3" max="3" width="20.90625" style="1" customWidth="1"/>
    <col min="4" max="4" width="8.08984375" style="1" bestFit="1" customWidth="1"/>
    <col min="5" max="5" width="13.08984375" style="5" customWidth="1"/>
    <col min="6" max="6" width="12.36328125" style="5" customWidth="1"/>
    <col min="7" max="24" width="11.7265625" style="5" customWidth="1"/>
    <col min="25" max="25" width="8" style="5"/>
    <col min="26" max="26" width="9" style="5" bestFit="1" customWidth="1"/>
    <col min="27" max="31" width="11.7265625" style="5" customWidth="1"/>
    <col min="32" max="16384" width="8" style="5"/>
  </cols>
  <sheetData>
    <row r="1" spans="1:4" x14ac:dyDescent="0.4">
      <c r="A1" s="1">
        <f>MAX(C1:C4)</f>
        <v>1222.3582786494867</v>
      </c>
      <c r="B1" s="2" t="s">
        <v>6</v>
      </c>
      <c r="C1" s="3">
        <f>'1.2-系統量測數據計算'!E6</f>
        <v>1044.7506655123816</v>
      </c>
      <c r="D1" s="4" t="s">
        <v>27</v>
      </c>
    </row>
    <row r="2" spans="1:4" x14ac:dyDescent="0.4">
      <c r="B2" s="2" t="s">
        <v>8</v>
      </c>
      <c r="C2" s="3">
        <f>'2-現況修正回溫差5℃'!D13</f>
        <v>1222.3582786494867</v>
      </c>
      <c r="D2" s="1" t="s">
        <v>28</v>
      </c>
    </row>
    <row r="3" spans="1:4" x14ac:dyDescent="0.4">
      <c r="B3" s="2" t="s">
        <v>9</v>
      </c>
      <c r="C3" s="3">
        <f>'3-修回溫差5℃+功率100%'!D15</f>
        <v>1163.8837473675601</v>
      </c>
      <c r="D3" s="1" t="s">
        <v>29</v>
      </c>
    </row>
    <row r="4" spans="1:4" x14ac:dyDescent="0.4">
      <c r="A4" s="6" t="e">
        <f>#REF!</f>
        <v>#REF!</v>
      </c>
      <c r="B4" s="5" t="s">
        <v>30</v>
      </c>
      <c r="C4" s="7">
        <f>'4-更新冰機+泵浦+舊管路'!E9</f>
        <v>1200</v>
      </c>
      <c r="D4" s="1" t="s">
        <v>32</v>
      </c>
    </row>
    <row r="5" spans="1:4" x14ac:dyDescent="0.4">
      <c r="B5" s="8" t="s">
        <v>239</v>
      </c>
      <c r="C5" s="9">
        <f>'4-更新冰機+泵浦+舊管路'!D4</f>
        <v>2.0934417997610273E-5</v>
      </c>
    </row>
    <row r="6" spans="1:4" x14ac:dyDescent="0.4">
      <c r="B6" s="10" t="s">
        <v>11</v>
      </c>
      <c r="C6" s="1">
        <f>'1.2-系統量測數據計算'!E8</f>
        <v>5.8500000000000014</v>
      </c>
    </row>
    <row r="7" spans="1:4" x14ac:dyDescent="0.4">
      <c r="A7" s="1"/>
      <c r="B7" s="5" t="s">
        <v>242</v>
      </c>
      <c r="C7" s="5" t="s">
        <v>20</v>
      </c>
      <c r="D7" s="11" t="s">
        <v>0</v>
      </c>
    </row>
    <row r="8" spans="1:4" x14ac:dyDescent="0.4">
      <c r="A8" s="12"/>
      <c r="B8" s="13"/>
      <c r="C8" s="1">
        <f>C2</f>
        <v>1222.3582786494867</v>
      </c>
      <c r="D8" s="1">
        <f>$C$5*(C8^2)</f>
        <v>31.279365000000013</v>
      </c>
    </row>
    <row r="9" spans="1:4" x14ac:dyDescent="0.4">
      <c r="A9" s="12">
        <v>9</v>
      </c>
      <c r="C9" s="1">
        <f>C1</f>
        <v>1044.7506655123816</v>
      </c>
      <c r="D9" s="1">
        <f>$C$5*(C9^2)</f>
        <v>22.85</v>
      </c>
    </row>
    <row r="10" spans="1:4" x14ac:dyDescent="0.4">
      <c r="A10" s="12"/>
      <c r="B10" s="13"/>
      <c r="C10" s="1">
        <f>C4</f>
        <v>1200</v>
      </c>
      <c r="D10" s="1">
        <f t="shared" ref="D10:D19" si="0">$C$5*(C10^2)</f>
        <v>30.145561916558794</v>
      </c>
    </row>
    <row r="11" spans="1:4" x14ac:dyDescent="0.4">
      <c r="A11" s="12"/>
      <c r="C11" s="1">
        <f>C3</f>
        <v>1163.8837473675601</v>
      </c>
      <c r="D11" s="1">
        <f>$C$5*(C11^2)</f>
        <v>28.358293880376504</v>
      </c>
    </row>
    <row r="12" spans="1:4" x14ac:dyDescent="0.4">
      <c r="A12" s="12">
        <v>8</v>
      </c>
      <c r="B12" s="1">
        <v>0.875</v>
      </c>
      <c r="C12" s="5">
        <f>ROUNDDOWN($A$1,-2)*B12</f>
        <v>1050</v>
      </c>
      <c r="D12" s="1">
        <f t="shared" si="0"/>
        <v>23.080195842365324</v>
      </c>
    </row>
    <row r="13" spans="1:4" x14ac:dyDescent="0.4">
      <c r="A13" s="12">
        <v>7</v>
      </c>
      <c r="B13" s="13">
        <v>0.75</v>
      </c>
      <c r="C13" s="5">
        <f>ROUNDDOWN($A$1,-2)*B13</f>
        <v>900</v>
      </c>
      <c r="D13" s="1">
        <f t="shared" si="0"/>
        <v>16.95687857806432</v>
      </c>
    </row>
    <row r="14" spans="1:4" x14ac:dyDescent="0.4">
      <c r="A14" s="12">
        <v>6</v>
      </c>
      <c r="B14" s="1">
        <v>0.625</v>
      </c>
      <c r="C14" s="5">
        <f t="shared" ref="C14:C19" si="1">ROUNDDOWN($A$1,-2)*B14</f>
        <v>750</v>
      </c>
      <c r="D14" s="1">
        <f t="shared" si="0"/>
        <v>11.775610123655778</v>
      </c>
    </row>
    <row r="15" spans="1:4" x14ac:dyDescent="0.4">
      <c r="A15" s="12">
        <v>5</v>
      </c>
      <c r="B15" s="1">
        <v>0.5</v>
      </c>
      <c r="C15" s="5">
        <f t="shared" si="1"/>
        <v>600</v>
      </c>
      <c r="D15" s="1">
        <f t="shared" si="0"/>
        <v>7.5363904791396985</v>
      </c>
    </row>
    <row r="16" spans="1:4" x14ac:dyDescent="0.4">
      <c r="A16" s="12">
        <v>4</v>
      </c>
      <c r="B16" s="1">
        <v>0.375</v>
      </c>
      <c r="C16" s="5">
        <f t="shared" si="1"/>
        <v>450</v>
      </c>
      <c r="D16" s="1">
        <f t="shared" si="0"/>
        <v>4.2392196445160799</v>
      </c>
    </row>
    <row r="17" spans="1:4" x14ac:dyDescent="0.4">
      <c r="A17" s="12">
        <v>3</v>
      </c>
      <c r="B17" s="1">
        <v>0.25</v>
      </c>
      <c r="C17" s="5">
        <f t="shared" si="1"/>
        <v>300</v>
      </c>
      <c r="D17" s="1">
        <f t="shared" si="0"/>
        <v>1.8840976197849246</v>
      </c>
    </row>
    <row r="18" spans="1:4" x14ac:dyDescent="0.4">
      <c r="A18" s="12">
        <v>2</v>
      </c>
      <c r="B18" s="1">
        <v>0.125</v>
      </c>
      <c r="C18" s="5">
        <f t="shared" si="1"/>
        <v>150</v>
      </c>
      <c r="D18" s="1">
        <f t="shared" si="0"/>
        <v>0.47102440494623116</v>
      </c>
    </row>
    <row r="19" spans="1:4" x14ac:dyDescent="0.4">
      <c r="A19" s="12">
        <v>1</v>
      </c>
      <c r="B19" s="1">
        <v>0</v>
      </c>
      <c r="C19" s="5">
        <f t="shared" si="1"/>
        <v>0</v>
      </c>
      <c r="D19" s="1">
        <f t="shared" si="0"/>
        <v>0</v>
      </c>
    </row>
    <row r="20" spans="1:4" x14ac:dyDescent="0.4">
      <c r="A20" s="12"/>
      <c r="C20" s="5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89" zoomScaleNormal="89" workbookViewId="0">
      <selection activeCell="O17" sqref="O17"/>
    </sheetView>
  </sheetViews>
  <sheetFormatPr defaultColWidth="8" defaultRowHeight="17" x14ac:dyDescent="0.4"/>
  <cols>
    <col min="1" max="1" width="10.453125" style="2" customWidth="1"/>
    <col min="2" max="2" width="22.7265625" style="1" bestFit="1" customWidth="1"/>
    <col min="3" max="3" width="16.453125" style="1" bestFit="1" customWidth="1"/>
    <col min="4" max="4" width="8.08984375" style="1" bestFit="1" customWidth="1"/>
    <col min="5" max="5" width="13.08984375" style="5" customWidth="1"/>
    <col min="6" max="6" width="12.36328125" style="5" customWidth="1"/>
    <col min="7" max="24" width="11.7265625" style="5" customWidth="1"/>
    <col min="25" max="25" width="8" style="5"/>
    <col min="26" max="26" width="9" style="5" bestFit="1" customWidth="1"/>
    <col min="27" max="31" width="11.7265625" style="5" customWidth="1"/>
    <col min="32" max="16384" width="8" style="5"/>
  </cols>
  <sheetData>
    <row r="1" spans="1:6" x14ac:dyDescent="0.4">
      <c r="A1" s="1">
        <f>MAX(C1:C4)</f>
        <v>1629.940160975319</v>
      </c>
      <c r="B1" s="2" t="s">
        <v>33</v>
      </c>
      <c r="C1" s="1">
        <f>'1.2-系統量測數據計算'!G6</f>
        <v>1629.940160975319</v>
      </c>
      <c r="D1" s="4" t="s">
        <v>27</v>
      </c>
      <c r="F1" s="1"/>
    </row>
    <row r="2" spans="1:6" x14ac:dyDescent="0.4">
      <c r="B2" s="2" t="s">
        <v>34</v>
      </c>
      <c r="C2" s="1">
        <f>'2-現況修正回溫差5℃'!F13</f>
        <v>1499.5449480972941</v>
      </c>
      <c r="D2" s="1" t="s">
        <v>35</v>
      </c>
      <c r="F2" s="1"/>
    </row>
    <row r="3" spans="1:6" x14ac:dyDescent="0.4">
      <c r="B3" s="2" t="s">
        <v>7</v>
      </c>
      <c r="C3" s="1">
        <f>'3-修回溫差5℃+功率100%'!F15</f>
        <v>1454.8546842094502</v>
      </c>
      <c r="D3" s="1" t="s">
        <v>36</v>
      </c>
      <c r="F3" s="1"/>
    </row>
    <row r="4" spans="1:6" x14ac:dyDescent="0.4">
      <c r="A4" s="6" t="e">
        <f>#REF!</f>
        <v>#REF!</v>
      </c>
      <c r="B4" s="5" t="s">
        <v>37</v>
      </c>
      <c r="C4" s="1">
        <f>'4-更新冰機+泵浦+舊管路'!F9</f>
        <v>1500</v>
      </c>
      <c r="D4" s="1" t="s">
        <v>31</v>
      </c>
      <c r="F4" s="1"/>
    </row>
    <row r="5" spans="1:6" x14ac:dyDescent="0.4">
      <c r="A5" s="6"/>
      <c r="B5" s="2" t="s">
        <v>243</v>
      </c>
      <c r="C5" s="1">
        <f>'4-更新冰機+泵浦+舊管路'!F3</f>
        <v>2.6</v>
      </c>
      <c r="F5" s="1"/>
    </row>
    <row r="6" spans="1:6" x14ac:dyDescent="0.4">
      <c r="B6" s="8" t="s">
        <v>239</v>
      </c>
      <c r="C6" s="9">
        <f>'4-更新冰機+泵浦+舊管路'!F4</f>
        <v>4.4980531606781368E-6</v>
      </c>
      <c r="D6" s="12"/>
      <c r="F6" s="1"/>
    </row>
    <row r="7" spans="1:6" x14ac:dyDescent="0.4">
      <c r="B7" s="10" t="s">
        <v>11</v>
      </c>
      <c r="C7" s="1">
        <f>'1.2-系統量測數據計算'!G8</f>
        <v>4.6000000000000014</v>
      </c>
      <c r="D7" s="12"/>
      <c r="F7" s="1"/>
    </row>
    <row r="8" spans="1:6" x14ac:dyDescent="0.4">
      <c r="B8" s="5" t="s">
        <v>38</v>
      </c>
      <c r="C8" s="5" t="s">
        <v>20</v>
      </c>
      <c r="D8" s="11" t="s">
        <v>0</v>
      </c>
    </row>
    <row r="9" spans="1:6" x14ac:dyDescent="0.4">
      <c r="B9" s="14"/>
      <c r="C9" s="1">
        <f>C1</f>
        <v>1629.940160975319</v>
      </c>
      <c r="D9" s="1">
        <f t="shared" ref="D9:D19" si="0">$C$6*(C9^2)+2.6</f>
        <v>14.55</v>
      </c>
    </row>
    <row r="10" spans="1:6" x14ac:dyDescent="0.4">
      <c r="A10" s="12"/>
      <c r="B10" s="13"/>
      <c r="C10" s="1">
        <f>C2</f>
        <v>1499.5449480972941</v>
      </c>
      <c r="D10" s="1">
        <f>$C$6*(C10^2)+2.6</f>
        <v>12.714480000000007</v>
      </c>
    </row>
    <row r="11" spans="1:6" x14ac:dyDescent="0.4">
      <c r="C11" s="1">
        <f>C3</f>
        <v>1454.8546842094502</v>
      </c>
      <c r="D11" s="1">
        <f>$C$6*(C11^2)+2.6</f>
        <v>12.120589000449227</v>
      </c>
    </row>
    <row r="12" spans="1:6" x14ac:dyDescent="0.4">
      <c r="A12" s="12">
        <v>9</v>
      </c>
      <c r="B12" s="1">
        <v>0.875</v>
      </c>
      <c r="C12" s="5">
        <f>ROUNDDOWN($C$9,-2)*B12</f>
        <v>1400</v>
      </c>
      <c r="D12" s="1">
        <f>$C$6*(C12^2)+2.6</f>
        <v>11.416184194929148</v>
      </c>
    </row>
    <row r="13" spans="1:6" x14ac:dyDescent="0.4">
      <c r="A13" s="12">
        <v>8</v>
      </c>
      <c r="B13" s="1">
        <v>0.75</v>
      </c>
      <c r="C13" s="5">
        <f>ROUNDDOWN($C$1,-2)*B13</f>
        <v>1200</v>
      </c>
      <c r="D13" s="1">
        <f t="shared" si="0"/>
        <v>9.0771965513765167</v>
      </c>
    </row>
    <row r="14" spans="1:6" x14ac:dyDescent="0.4">
      <c r="A14" s="12">
        <v>7</v>
      </c>
      <c r="B14" s="1">
        <v>0.625</v>
      </c>
      <c r="C14" s="5">
        <f t="shared" ref="C14:C19" si="1">ROUNDDOWN($C$4,-2)*B14</f>
        <v>937.5</v>
      </c>
      <c r="D14" s="1">
        <f t="shared" si="0"/>
        <v>6.5533670357522684</v>
      </c>
    </row>
    <row r="15" spans="1:6" x14ac:dyDescent="0.4">
      <c r="A15" s="12">
        <v>5</v>
      </c>
      <c r="B15" s="1">
        <v>0.5</v>
      </c>
      <c r="C15" s="5">
        <f t="shared" si="1"/>
        <v>750</v>
      </c>
      <c r="D15" s="1">
        <f t="shared" si="0"/>
        <v>5.1301549028814524</v>
      </c>
    </row>
    <row r="16" spans="1:6" x14ac:dyDescent="0.4">
      <c r="A16" s="12">
        <v>4</v>
      </c>
      <c r="B16" s="1">
        <v>0.375</v>
      </c>
      <c r="C16" s="5">
        <f t="shared" si="1"/>
        <v>562.5</v>
      </c>
      <c r="D16" s="1">
        <f t="shared" si="0"/>
        <v>4.0232121328708166</v>
      </c>
    </row>
    <row r="17" spans="1:4" x14ac:dyDescent="0.4">
      <c r="A17" s="12">
        <v>3</v>
      </c>
      <c r="B17" s="1">
        <v>0.25</v>
      </c>
      <c r="C17" s="5">
        <f t="shared" si="1"/>
        <v>375</v>
      </c>
      <c r="D17" s="1">
        <f t="shared" si="0"/>
        <v>3.2325387257203628</v>
      </c>
    </row>
    <row r="18" spans="1:4" x14ac:dyDescent="0.4">
      <c r="A18" s="12">
        <v>2</v>
      </c>
      <c r="B18" s="1">
        <v>0.125</v>
      </c>
      <c r="C18" s="5">
        <f t="shared" si="1"/>
        <v>187.5</v>
      </c>
      <c r="D18" s="1">
        <f t="shared" si="0"/>
        <v>2.7581346814300907</v>
      </c>
    </row>
    <row r="19" spans="1:4" x14ac:dyDescent="0.4">
      <c r="A19" s="12">
        <v>1</v>
      </c>
      <c r="B19" s="1">
        <v>0</v>
      </c>
      <c r="C19" s="5">
        <f t="shared" si="1"/>
        <v>0</v>
      </c>
      <c r="D19" s="1">
        <f t="shared" si="0"/>
        <v>2.6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1.1-基本資料與量測資料</vt:lpstr>
      <vt:lpstr>1.2-系統量測數據計算</vt:lpstr>
      <vt:lpstr>2-現況修正回溫差5℃</vt:lpstr>
      <vt:lpstr>3-修回溫差5℃+功率100%</vt:lpstr>
      <vt:lpstr>4-更新冰機+泵浦+舊管路</vt:lpstr>
      <vt:lpstr>5-全新系統</vt:lpstr>
      <vt:lpstr>6-IPLV-全新系統</vt:lpstr>
      <vt:lpstr>冰水阻抗曲線圖</vt:lpstr>
      <vt:lpstr>冷卻水阻抗曲線圖</vt:lpstr>
      <vt:lpstr>冰機測試報告</vt:lpstr>
      <vt:lpstr>冰水泵耗電比測試報告</vt:lpstr>
      <vt:lpstr>冷卻水泵耗電比測試報告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SOHO-</dc:creator>
  <cp:lastModifiedBy>USER</cp:lastModifiedBy>
  <cp:lastPrinted>2021-09-09T11:33:41Z</cp:lastPrinted>
  <dcterms:created xsi:type="dcterms:W3CDTF">2021-09-06T03:13:59Z</dcterms:created>
  <dcterms:modified xsi:type="dcterms:W3CDTF">2022-11-11T16:45:02Z</dcterms:modified>
</cp:coreProperties>
</file>